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901"/>
  </bookViews>
  <sheets>
    <sheet name="名录索引" sheetId="39" r:id="rId1"/>
    <sheet name="一汽奥迪" sheetId="12" r:id="rId2"/>
    <sheet name="华晨宝马" sheetId="32" r:id="rId3"/>
    <sheet name="上汽奥迪" sheetId="44" r:id="rId4"/>
    <sheet name="沃尔沃" sheetId="28" r:id="rId5"/>
    <sheet name="奇瑞捷豹路虎" sheetId="29" r:id="rId6"/>
    <sheet name="林肯" sheetId="43" r:id="rId7"/>
    <sheet name="英菲尼迪" sheetId="30" r:id="rId8"/>
    <sheet name="长安福特" sheetId="20" r:id="rId9"/>
    <sheet name="东风日产" sheetId="5" r:id="rId10"/>
    <sheet name="一汽丰田" sheetId="13" r:id="rId11"/>
    <sheet name="广汽丰田" sheetId="4" r:id="rId12"/>
    <sheet name="上汽通用" sheetId="38" r:id="rId13"/>
    <sheet name="上汽大众" sheetId="8" r:id="rId14"/>
    <sheet name="一汽大众" sheetId="19" r:id="rId15"/>
    <sheet name="东风本田" sheetId="45" r:id="rId16"/>
    <sheet name="广汽本田" sheetId="37" r:id="rId17"/>
    <sheet name="长安马自达" sheetId="27" r:id="rId18"/>
    <sheet name="北京现代" sheetId="31" r:id="rId19"/>
  </sheets>
  <definedNames>
    <definedName name="_xlnm._FilterDatabase" localSheetId="9" hidden="1">东风日产!#REF!</definedName>
    <definedName name="_xlnm._FilterDatabase" localSheetId="12" hidden="1">上汽通用!#REF!</definedName>
    <definedName name="_xlnm._FilterDatabase" localSheetId="1" hidden="1">一汽奥迪!#REF!</definedName>
    <definedName name="OLE_LINK11" localSheetId="11">广汽丰田!#REF!</definedName>
    <definedName name="一汽大众奥迪" localSheetId="14">一汽大众!#REF!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<sst xmlns="http://schemas.openxmlformats.org/spreadsheetml/2006/main" count="2483" uniqueCount="1578">
  <si>
    <t>北京中汽总回国留学人员购车服务有限公司</t>
  </si>
  <si>
    <t xml:space="preserve">                       免税车价目索引 排名不分先后</t>
  </si>
  <si>
    <t>2024-03-27</t>
  </si>
  <si>
    <t>一汽奥迪</t>
  </si>
  <si>
    <t>华晨宝马</t>
  </si>
  <si>
    <t>沃尔沃</t>
  </si>
  <si>
    <t>上汽奥迪</t>
  </si>
  <si>
    <t>A3 A4L A6L
Q3 Q5L Q2L
Q4 e-tron</t>
  </si>
  <si>
    <t>5系 3系 1系 i3
X5 X3 X2 X1</t>
  </si>
  <si>
    <t>S90 S60 XC60 XC40
XC60 T8   S90 T8</t>
  </si>
  <si>
    <t>A7L Q6 Q5e-tron</t>
  </si>
  <si>
    <t>奇瑞捷豹路虎</t>
  </si>
  <si>
    <t>一汽大众</t>
  </si>
  <si>
    <t>林肯</t>
  </si>
  <si>
    <t>长安福特</t>
  </si>
  <si>
    <t>发现运动 揽胜极光L
XFL XEL E-Pace</t>
  </si>
  <si>
    <t>迈腾 探岳 高尔夫    CC 
高尔夫GTI 速腾 探歌
 宝来  探影 揽境</t>
  </si>
  <si>
    <t>冒险家  航海家  飞行家  林肯Z</t>
  </si>
  <si>
    <t>探险者  锐界PLUS
锐际 金牛座
 福克斯 福睿斯 蒙迪欧</t>
  </si>
  <si>
    <t>东风日产</t>
  </si>
  <si>
    <t>上汽大众</t>
  </si>
  <si>
    <t>东风英菲尼迪</t>
  </si>
  <si>
    <t>一汽丰田</t>
  </si>
  <si>
    <t xml:space="preserve">奇骏 奇骏荣耀 逍客 
楼兰 劲客 轩逸 天籁
途达 骐达  </t>
  </si>
  <si>
    <t>途观L 途昂 途岳 威然
辉昂 帕萨特 途安L
凌渡  柯迪亚克 途铠</t>
  </si>
  <si>
    <t xml:space="preserve">QX60 QX50 Q50L </t>
  </si>
  <si>
    <t>格瑞维亚 皇冠陆放 荣放
 亚洲龙 RAV4  凌放
卡罗拉锐放 卡罗拉 奕泽
亚洲狮   bZ4X</t>
  </si>
  <si>
    <t>广汽丰田</t>
  </si>
  <si>
    <t>东风本田</t>
  </si>
  <si>
    <t>长安马自达</t>
  </si>
  <si>
    <t>广汽本田</t>
  </si>
  <si>
    <t>赛那 汉兰达 凯美瑞 雷凌 
致炫 致炫X 致享 C-HR 
威兰达 锋兰达 威飒 凌尚</t>
  </si>
  <si>
    <t>CR-V XR-V 思域 艾力绅
UR-V  杰德 哥瑞 
享域 INSPIRE
LIFE e:NS1</t>
  </si>
  <si>
    <t>CX-8 CX-5 CX30
昂克赛拉</t>
  </si>
  <si>
    <t>雅阁 冠道 奥德赛 皓影
飞度 凌派 缤智</t>
  </si>
  <si>
    <t>上汽通用</t>
  </si>
  <si>
    <t>北京现代</t>
  </si>
  <si>
    <t xml:space="preserve">凯迪拉克XT6 XT5 XT4
CT6 CT5 CT4
别克昂科威 君越 君威 GL8
昂科旗 探界者 迈锐宝 </t>
  </si>
  <si>
    <t>ix35 ix25 索纳塔
途胜 朗动 胜达 名图</t>
  </si>
  <si>
    <t>注：车价由厂家制定并公布。由于厂家可能对产品及销售策略不断进行调整，而导致车辆价格不定期变化。如在代办购车服务过程中发生厂家调整价格，将以厂家实际开票价格为准，执行多退少补。</t>
  </si>
  <si>
    <t>销售服务热线：010-88453392           了解更多www.88453392.com</t>
  </si>
  <si>
    <t xml:space="preserve">  — 业精于专  服务至上 —</t>
  </si>
  <si>
    <t>2024-03-27更新上汽大众留学生免税车价格，2024款帕萨特上市、新途岳价格下调</t>
  </si>
  <si>
    <t>2024-03-15更新林肯Z、冒险家留学生免税车价格，新增林肯Z、冒险家混动版车型</t>
  </si>
  <si>
    <t>2024-03-04更新上汽奥迪A7L留学生免税车价格</t>
  </si>
  <si>
    <t>2024-01-30更新一汽丰田留学生免税车价格</t>
  </si>
  <si>
    <t>2024-01-29更新华晨宝马全新5系留学生免税车价格</t>
  </si>
  <si>
    <t>2024-01-18更新长安福特留学生免税车价格，新增2个车系：蒙迪欧 E-混动、24款电马</t>
  </si>
  <si>
    <t>2024-01-10更新林肯留学生免税车价格，冒险家、航海家、飞行家价格下调</t>
  </si>
  <si>
    <t>2024-01-08更新一汽奥迪留学生免税车价格，部分车型下调</t>
  </si>
  <si>
    <t>2024-01-04更新凯迪拉克全新CT5留学生免税车价格</t>
  </si>
  <si>
    <t>2024-01-03更新上汽奥迪2024年第一季度留学生免税车价格，Q6增加两款车型，A7L黑武士、Q5 e-tron免税价下调</t>
  </si>
  <si>
    <t>2024-01-03更新沃尔沃2024年第一季度留学生免税车价格，新增T8车型，叠加终身保养</t>
  </si>
  <si>
    <t>2024-01-02更新华晨宝马2024年第一季度留学生免税车价格，部分车型价格下调</t>
  </si>
  <si>
    <t>2023-12-20更新马自达CX-50 HEV留学生免税车价格，新增车型</t>
  </si>
  <si>
    <t>2023-12-13更新上汽大众途观L、途观X留学生免税车价格</t>
  </si>
  <si>
    <t>2023-11-29更新一汽奥迪2024款A6L留学生免税车价格</t>
  </si>
  <si>
    <t>2023-11-16更新凯迪拉克、别克留学生免税车价格，部分车型下调</t>
  </si>
  <si>
    <t>2023-11-16更新长安福特留学生免税车价格，全系下调</t>
  </si>
  <si>
    <t>2023-11-13更新华晨宝马新款X5留学生免税车价格，下调</t>
  </si>
  <si>
    <t>2023-11-07更新上汽大众途岳留学生免税车价格</t>
  </si>
  <si>
    <t>2023-11-06更新一汽丰田留学生免税车价格，新增卡罗拉锐放双擎、亚洲狮双擎车型</t>
  </si>
  <si>
    <t>2023-11-01更新沃尔沃赠送终身保养活动延续</t>
  </si>
  <si>
    <t>2023-10-27更新一汽奥迪2024款Q5L及Q5轿跑留学生免税车价格</t>
  </si>
  <si>
    <t>2023-10-26更新林肯全系留学生免税车价格、上汽大众24款途昂X免税价格下调!</t>
  </si>
  <si>
    <t>2023-10-26更新一汽奥迪2024款Q3及Q3轿跑新增RS套件燃速型 (含哑光漆)</t>
  </si>
  <si>
    <t>2023-10-23更新上汽大众2024款帕萨特、威然、途昂留学生免税车价格</t>
  </si>
  <si>
    <t>2023-10-20更新一汽奥迪2024款A6L、A4L留学生免税车价格，别克新增E5纯电车型</t>
  </si>
  <si>
    <t>2023-10-18更新马自达2024款CX-5留学生免税车价格</t>
  </si>
  <si>
    <t>2023-10-12更新华晨宝马第四季度留学生免税车价格，部分微调</t>
  </si>
  <si>
    <t>2023-10-12更新一汽奥迪第四季度留学生免税车价格，部分车型价格下调</t>
  </si>
  <si>
    <t>2023-10-11更新上汽奥迪最新留学生免税车价格</t>
  </si>
  <si>
    <t>2023-10-09更新华晨宝马第四季度留学生免税车价格，部分车型价格下调</t>
  </si>
  <si>
    <t>2023-10-08更新沃尔沃第四季度留学生免税车价格，XC60价格下调，新增保养活动</t>
  </si>
  <si>
    <t>2023-10-07更新英菲尼迪、东风本田留学生免税车价格，HR-V上市</t>
  </si>
  <si>
    <t>2023-09-25更新林肯航海家、飞行家留学生免税车价格</t>
  </si>
  <si>
    <t>2023-09-11更新上汽大众途铠、途安L留学生免税车价格、林肯航海家新增混动版车型</t>
  </si>
  <si>
    <t>2023-09-07更新东风日产留学生免税车价格</t>
  </si>
  <si>
    <t>2023-09-05更新上汽大众朗逸、凌渡留学生免税车价格</t>
  </si>
  <si>
    <t>2023-09-04更新上汽奥迪留学生免税车价格</t>
  </si>
  <si>
    <t>2023-09-01更新宝马新款X5留学生免税车价格、X1新增配置</t>
  </si>
  <si>
    <t>2023-08-29更新捷豹路虎留学生免税车价格</t>
  </si>
  <si>
    <t>2023-08-24更新一汽奥迪Q3、Q3 Sportback 轿跑新款留学生免税车价格</t>
  </si>
  <si>
    <t>2023-08-22更新长安福特锐际留学生免税车价格</t>
  </si>
  <si>
    <t>2023-08-14更新一汽奥迪Q2L留学生免税车价格</t>
  </si>
  <si>
    <t>2023-08-08更新广汽本田留学生免税车价格</t>
  </si>
  <si>
    <t>2023-08-02更新一汽丰田格瑞维亚留学生免税车价格，全新格瑞维亚上市</t>
  </si>
  <si>
    <t>2023-08-01更新上汽奥迪Q6、广汽丰田汉兰达留学生免税车价格，价格下调</t>
  </si>
  <si>
    <t>2023-07-24更新马自达2023款马自达3 昂克赛拉留学生免税车价格</t>
  </si>
  <si>
    <t>2023-07-21更新林肯、凯迪拉克第三季度留学生免税车价格，冒险家、航海家价格下调</t>
  </si>
  <si>
    <t>2023-07-20更新沃尔沃XC40第三季度留学生免税车价格，全系价格已发布</t>
  </si>
  <si>
    <t>2023-07-18更新长安福特蒙迪欧、EVOS留学生免税价格</t>
  </si>
  <si>
    <t>2023-07-11更新一汽奥迪第三季度留学生免税车价格</t>
  </si>
  <si>
    <t>2023-07-07更新别克、英菲尼迪留学生免税车价格</t>
  </si>
  <si>
    <t>2023-07-03更新沃尔沃S60第三季度留学生免税车价格</t>
  </si>
  <si>
    <t>2023-07-03更新华晨宝马第三季度免税价发布，部分车型价格下调，5系新增保养赠送</t>
  </si>
  <si>
    <t>2023-06-16更新沃尔沃XC60、S90第三季度留学生免税车价格</t>
  </si>
  <si>
    <t>2023-06-12更新广汽丰田锋兰达、马自达CX-50留学生免税车价格，全新CX-50上市</t>
  </si>
  <si>
    <t>2023-06-09更新锐界混动版和探险者昆仑版留学生免税车价格</t>
  </si>
  <si>
    <t>2023-05-31更新沃尔沃XC60留学生免税车价格</t>
  </si>
  <si>
    <t>2023-05-27更新广汽本田、一汽丰田留学生免税车价格</t>
  </si>
  <si>
    <t>2023-05-26更新东风日产、上汽通用留学生免税车价格</t>
  </si>
  <si>
    <t>2023-05-25更新上汽奥迪留学生免税车价格</t>
  </si>
  <si>
    <t>2023-05-23更新上汽大众留学生免税车价格</t>
  </si>
  <si>
    <t>2023-05-20更新长安福特留学生免税车价格，全新锐界L上市</t>
  </si>
  <si>
    <t>2023-05-18更新林肯冒险家留学生免税车价格，全新冒险家上市</t>
  </si>
  <si>
    <t>2023-05-05更新华晨宝马X1留学生免税车价格，全新X1上市</t>
  </si>
  <si>
    <t>2023-04-27更新一汽丰田RAV4荣放留学生免税车价格</t>
  </si>
  <si>
    <t>2023-04-27更新林肯航海家留学生免税车价格，全新航海家上市</t>
  </si>
  <si>
    <t>2023-04-19更新英菲尼迪第二季度留学生免税车价格</t>
  </si>
  <si>
    <t>2023-04-18更新广汽丰田第二季度留学生免税车价格</t>
  </si>
  <si>
    <t>2023-04-18更新一汽奥迪第二季度留学生免税车价格，全系下调</t>
  </si>
  <si>
    <t>2023-04-17更新上汽奥迪、长安马自达第二季度留学生免税车价格</t>
  </si>
  <si>
    <t>2023-04-06更新林肯第二季度留学生免税车价格</t>
  </si>
  <si>
    <t>2023-04-04更新华晨宝马第二季度留学生免税车价格，全系普降</t>
  </si>
  <si>
    <t>2023-04-04更新沃尔沃第二季度留学生免税车价格</t>
  </si>
  <si>
    <t>2023-04-03更新上汽通用留学生免税车价格</t>
  </si>
  <si>
    <t>2023-03-22更新东风日产留学生免税车价格</t>
  </si>
  <si>
    <t>2023-03-21更新一汽奥迪A4L留学生免税车价格</t>
  </si>
  <si>
    <t>2023-03-17更新广汽丰田留学生免税车价格</t>
  </si>
  <si>
    <t>2023-03-1更新上汽奥迪A7L留学生免税车价格</t>
  </si>
  <si>
    <t>2023-02-22更新英菲尼迪留学生免税车价格，新增 QX60车型</t>
  </si>
  <si>
    <t>2023-02-15更新一汽丰田留学生免税车价格，新增 bZ4X车型</t>
  </si>
  <si>
    <t>2023-02-10更新一汽丰田留学生免税车价格，新增皇冠陆放车型</t>
  </si>
  <si>
    <t>2023-02-09更新一汽奥迪Q5L留学生免税车价格</t>
  </si>
  <si>
    <t>2023-02-01更新华晨宝马部分车型留学生免税车价格</t>
  </si>
  <si>
    <t>2023-01-30更新上汽大众部分车型留学生免税车价格</t>
  </si>
  <si>
    <t>2023-01-19更新长安福特全系留学生免税车价格</t>
  </si>
  <si>
    <t>2023-01-18更新广汽丰田、东风本田全系留学生免税车价格，新增思域两厢车型</t>
  </si>
  <si>
    <t>2023-01-16更新一汽奥迪第一季度留学生免税车价格</t>
  </si>
  <si>
    <t>2023-01-03更新华晨宝马、沃尔沃、上汽奥迪第一季度全系车型留学生免税车价格</t>
  </si>
  <si>
    <t>2022-12-28更新长安林肯冒险家、航海家、飞行家、全新林肯Z留学生免税车价格，正式加入免税名录</t>
  </si>
  <si>
    <t>2022-12-26更新一汽奥迪Q5轿跑留学生免税车价格</t>
  </si>
  <si>
    <t>2022-12-14更新长安福特及上汽通用凯迪拉克、别克留学生免税车价格</t>
  </si>
  <si>
    <t>2022-11-23更新上汽奥迪Q6新增7座车型，黑武士/影武士留学生免税车价格</t>
  </si>
  <si>
    <t>2022-11-17更新东风日产新增车型，e-POWER轩逸留学生免税车价格</t>
  </si>
  <si>
    <t>2022-11-04更新东风日产、长安马自达留学生免税车价格</t>
  </si>
  <si>
    <t>2022-11-01更新一汽大众迈腾留学生免税车价格</t>
  </si>
  <si>
    <t>2022-10-31更新捷豹路虎揽胜极光L留学生免税车价格</t>
  </si>
  <si>
    <t>2022-10-27更新福特锐际、锐界留学生免税车价格</t>
  </si>
  <si>
    <t>2022-10-13更新英菲尼迪留学生免税车价格</t>
  </si>
  <si>
    <t>2022-10-10更新一汽大众探岳、探岳X留学生免税车价格，全新速腾即将发布</t>
  </si>
  <si>
    <t>2022-10-09更新华晨宝马第四季度全系车型留学生免税车价格，新增车型i3</t>
  </si>
  <si>
    <t>2022-10-08更新沃尔沃第四季度全系车型留学生免税车价格</t>
  </si>
  <si>
    <t>2022-10-08更新上汽大众途昂X、东风本田CR-V留学生免税车价格</t>
  </si>
  <si>
    <t>2022-09-30更新一汽奥迪全系车型留学生免税车价格，部分车型价格下调</t>
  </si>
  <si>
    <t>2022-09-21更新上汽通用全系、广汽本田车型留学生免税车价格</t>
  </si>
  <si>
    <t>2022-09-15更新长安马自达留学生免税车价格</t>
  </si>
  <si>
    <t>2022-09-10更新上汽奥迪Q6新增车型，留学生额外专属权益发布</t>
  </si>
  <si>
    <t>2022-09-09更新东风本田留学生免税车价格，新增车型LIFE、e:NS1</t>
  </si>
  <si>
    <t>2022-09-08更新上汽奥迪A7L、Q5 e-tron最新留学生额外权益</t>
  </si>
  <si>
    <t>2022-09-08更新上汽大众2023款新途观L、威然、途观X、途昂、帕萨特留学生免税车价格</t>
  </si>
  <si>
    <t>2022-09-06更新华晨宝马全新3系、X5留学生免税车价格。X5指导价下调</t>
  </si>
  <si>
    <t>2022-09-05更新上汽奥迪A7L留学生免税车价格，指导价下调，留学生专属权益更新；Q6预售发布</t>
  </si>
  <si>
    <t>2022-08-30更新上汽奥迪A7L新增车型</t>
  </si>
  <si>
    <t>2022-08-18更新长安福特锐界、福克斯、锐际留学生免税车价格</t>
  </si>
  <si>
    <t>2022-08-17更新捷豹路虎留学生免税车价格，价格下调</t>
  </si>
  <si>
    <t>2022-08-13更新沃尔沃2023款全系车型留学生免税车价格，价格下调，购车享专属福利</t>
  </si>
  <si>
    <t>2022-08-12更新一汽丰田奕泽留学生免税车价格</t>
  </si>
  <si>
    <t>2022-08-9更新一汽奥迪2023款A6L留学生免税车价格，2022款现车供应</t>
  </si>
  <si>
    <t>2022-07-21更新长安福特锐界、锐际留学生免税车价格，上新车型新一代蒙迪欧、全新福克斯</t>
  </si>
  <si>
    <t>2022-07-20更新一汽丰田2022款亚洲狮、2022款荣放双擎E+留学生免税车价格</t>
  </si>
  <si>
    <t>2022-07-12更新沃尔沃第三季度XC60 2023款留学生免税车价格</t>
  </si>
  <si>
    <t>2022-07-11更新华晨宝马第三季度留学生免税车价格，价格大幅下调</t>
  </si>
  <si>
    <t>2022-07-08更新一汽奥迪第三季度留学生免税车价格，价格下调，新增Q4 e-tron</t>
  </si>
  <si>
    <t>2022-06-29更新沃尔沃第三季度S60 2023款留学生免税车价格</t>
  </si>
  <si>
    <t>2022-06-29更新英菲尼迪留学生免税车价格，价格下调</t>
  </si>
  <si>
    <t>2022-06-23更新上汽通用凯迪拉克、别克留学生免税车价格</t>
  </si>
  <si>
    <t>2022-06-20更新上汽通用别克GL8、GL8 ES留学生免税车价格</t>
  </si>
  <si>
    <t>2022-06-13更新长安福特探险者留学生免税车价格，价格下调</t>
  </si>
  <si>
    <t>2022-06-02更新一汽奥迪Q5L、上汽大众留学生免税车价格</t>
  </si>
  <si>
    <t>2022-06-01更新上汽奥迪Q5 e-tron留学生免税车价格，价格下调</t>
  </si>
  <si>
    <t>销售咨询电话：010-88453392转809、13681116070（微信同号）</t>
  </si>
  <si>
    <t>【监管地海关：绿园海关；关区代码：1501】</t>
  </si>
  <si>
    <r>
      <rPr>
        <b/>
        <sz val="12"/>
        <color theme="0"/>
        <rFont val="Microsoft YaHei UI"/>
        <charset val="134"/>
      </rPr>
      <t xml:space="preserve">购买奥迪免税车可享受奥迪VIP专享交车服务以及3次原厂免费机油权益
</t>
    </r>
    <r>
      <rPr>
        <b/>
        <sz val="12"/>
        <color rgb="FFFFC000"/>
        <rFont val="Microsoft YaHei UI"/>
        <charset val="134"/>
      </rPr>
      <t>奥迪全系车型开通个性化定制（包括颜色及个性化选配）
注：以下为一汽奥迪2024年1季度价格</t>
    </r>
  </si>
  <si>
    <t xml:space="preserve">   </t>
  </si>
  <si>
    <t>品牌</t>
  </si>
  <si>
    <t>型号</t>
  </si>
  <si>
    <t>市场指导价</t>
  </si>
  <si>
    <t>免税价</t>
  </si>
  <si>
    <t>折让率</t>
  </si>
  <si>
    <t>备注</t>
  </si>
  <si>
    <t xml:space="preserve">奥迪 A3L
Limousine            （三厢）
2024款                  </t>
  </si>
  <si>
    <t>A3L三厢 1.4T 35TFSI 进取致雅型</t>
  </si>
  <si>
    <t xml:space="preserve">
代理服务费2500
专享VIP交车服务及3次原厂免费机油权益</t>
  </si>
  <si>
    <t>A3L三厢 1.4T 35TFSI 进取运动型</t>
  </si>
  <si>
    <t>A3L三厢 1.4T 35TFSI 时尚致雅型</t>
  </si>
  <si>
    <t>A3L三厢 1.4T 35TFSI 时尚运动型</t>
  </si>
  <si>
    <t>A3L三厢 1.4T 35TFSI 豪华致雅型</t>
  </si>
  <si>
    <t>A3L三厢 1.4T 35TFSI 豪华运动型</t>
  </si>
  <si>
    <t>A3L三厢 1.4T 35TFSI RS套件燃速型（第二代）</t>
  </si>
  <si>
    <r>
      <rPr>
        <b/>
        <sz val="11"/>
        <rFont val="Microsoft YaHei UI"/>
        <charset val="134"/>
      </rPr>
      <t>外观颜色：</t>
    </r>
    <r>
      <rPr>
        <sz val="11"/>
        <rFont val="Microsoft YaHei UI"/>
        <charset val="134"/>
      </rPr>
      <t>冰川白、天云灰、哥特兰绿、探戈红、纳瓦拉蓝、喀纳斯绿、飓风灰、锰石黑、迷彩绿</t>
    </r>
  </si>
  <si>
    <t>奥迪 A3
Sportback              （两厢）
2024款</t>
  </si>
  <si>
    <t>A3两厢 1.4T 35TFSI 进取致雅型</t>
  </si>
  <si>
    <t>A3两厢 1.4T 35TFSI 进取运动型</t>
  </si>
  <si>
    <t>A3两厢 1.4T 35TFSI 时尚致雅型</t>
  </si>
  <si>
    <t>A3两厢 1.4T 35TFSI 时尚运动型</t>
  </si>
  <si>
    <t>A3两厢 1.4T 35TFSI 豪华致雅型</t>
  </si>
  <si>
    <t>A3两厢 1.4T 35TFSI 豪华运动型</t>
  </si>
  <si>
    <t>A3两厢 1.4T 35TFSI RS套件燃速型（第二代）</t>
  </si>
  <si>
    <t>型 号</t>
  </si>
  <si>
    <t>奥迪 A4L 
2024款</t>
  </si>
  <si>
    <t>A4L 2.0T 40TFSI 时尚动感型</t>
  </si>
  <si>
    <t>A4L 2.0T 40TFSI 豪华动感型</t>
  </si>
  <si>
    <t>A4L 2.0T 40TFSI 豪华动感型 星夜版</t>
  </si>
  <si>
    <t>A4L 2.0T 40TFSI quattro RS套件燃速型</t>
  </si>
  <si>
    <t>A4L 2.0T 40TFSI quattro RS套件燃速型 哑光漆</t>
  </si>
  <si>
    <t>A4L 2.0T 45TFSI quattro 臻选动感型</t>
  </si>
  <si>
    <r>
      <rPr>
        <b/>
        <sz val="11"/>
        <rFont val="Microsoft YaHei UI"/>
        <charset val="134"/>
      </rPr>
      <t>外观颜色：</t>
    </r>
    <r>
      <rPr>
        <sz val="11"/>
        <rFont val="Microsoft YaHei UI"/>
        <charset val="134"/>
      </rPr>
      <t>阿科纳白、白金色、斗牛士红、传奇黑、天云灰、迷彩绿、哑光天云灰（指导价+12,000元）、哑光传奇黑 （指导价+12,000元）</t>
    </r>
    <r>
      <rPr>
        <b/>
        <sz val="11"/>
        <rFont val="Microsoft YaHei UI"/>
        <charset val="134"/>
      </rPr>
      <t xml:space="preserve">
内饰颜色：</t>
    </r>
    <r>
      <rPr>
        <sz val="11"/>
        <rFont val="Microsoft YaHei UI"/>
        <charset val="134"/>
      </rPr>
      <t>黑色、阿拉斯红色、黑色/灰色、黑色/岩浆红</t>
    </r>
  </si>
  <si>
    <t>新奥迪 A6L 
2024款</t>
  </si>
  <si>
    <t>A6L 40 TFSI 豪华致雅型/动感型（2.0T前驱）</t>
  </si>
  <si>
    <t>A6L 45 TFSI 臻选致雅型/动感型（2.0T前驱）</t>
  </si>
  <si>
    <t>A6L 45 TFSI quattro 臻选致雅型/动感型（2.0T四驱）</t>
  </si>
  <si>
    <t>A6L 45 TFSI quattro 尊享致雅型/动感型（2.0T四驱）</t>
  </si>
  <si>
    <t>A6L 55 TFSI quattro 尊享动感型（3.0T四驱）</t>
  </si>
  <si>
    <t>A6L 55 TFSI quattro 旗舰致雅型（3.0T四驱）</t>
  </si>
  <si>
    <r>
      <rPr>
        <b/>
        <sz val="11"/>
        <rFont val="Microsoft YaHei UI"/>
        <charset val="134"/>
      </rPr>
      <t xml:space="preserve">外观颜色：
</t>
    </r>
    <r>
      <rPr>
        <sz val="11"/>
        <rFont val="Microsoft YaHei UI"/>
        <charset val="134"/>
      </rPr>
      <t>朱鹭白、传奇黑、白金色、探索蓝、日珥红、天云灰、星际黑（指导价+2000元）</t>
    </r>
    <r>
      <rPr>
        <b/>
        <sz val="11"/>
        <rFont val="Microsoft YaHei UI"/>
        <charset val="134"/>
      </rPr>
      <t xml:space="preserve">
内饰颜色：
</t>
    </r>
    <r>
      <rPr>
        <sz val="11"/>
        <rFont val="Microsoft YaHei UI"/>
        <charset val="134"/>
      </rPr>
      <t>黑色、霍加狓棕、珠母米、黑色与转子灰双拼、转子灰</t>
    </r>
  </si>
  <si>
    <t>奥迪 Q5L
2024款</t>
  </si>
  <si>
    <t>2024款  Q5L 40 TFSI 时尚动感型</t>
  </si>
  <si>
    <t xml:space="preserve">
代理服务费2800          专享VIP交车服务及3次原厂免费机油权益</t>
  </si>
  <si>
    <t>2024款  Q5L 40 TFSI 豪华致雅型</t>
  </si>
  <si>
    <t>2024款  Q5L 40 TFSI 豪华动感型</t>
  </si>
  <si>
    <t>2024款  Q5L 45 TFSI 豪华动感型</t>
  </si>
  <si>
    <t>2024款  Q5L 45 TFSI 臻选动感型</t>
  </si>
  <si>
    <r>
      <rPr>
        <b/>
        <sz val="11"/>
        <rFont val="Microsoft YaHei UI"/>
        <charset val="134"/>
      </rPr>
      <t>外观颜色：</t>
    </r>
    <r>
      <rPr>
        <sz val="11"/>
        <rFont val="Microsoft YaHei UI"/>
        <charset val="134"/>
      </rPr>
      <t>纳多灰、天云灰、朱鹭白、传奇黑、律动蓝、星际蓝、唐古拉白（指导价+1680元）、哑光天云灰（指导价+12000元）、哑光传奇黑（指导价+12000元）</t>
    </r>
    <r>
      <rPr>
        <b/>
        <sz val="11"/>
        <rFont val="Microsoft YaHei UI"/>
        <charset val="134"/>
      </rPr>
      <t xml:space="preserve">
内饰颜色：</t>
    </r>
    <r>
      <rPr>
        <sz val="11"/>
        <rFont val="Microsoft YaHei UI"/>
        <charset val="134"/>
      </rPr>
      <t>黑色、岩石灰、欧卡皮棕、阿拉斯红</t>
    </r>
  </si>
  <si>
    <t>奥迪 Q5L
Sportback
2024款</t>
  </si>
  <si>
    <t>Q5L Sportback 40 TFSI 时尚型</t>
  </si>
  <si>
    <t>Q5L Sportback 40 TFSI 豪华型</t>
  </si>
  <si>
    <t>Q5L Sportback 45 TFSI 豪华型</t>
  </si>
  <si>
    <r>
      <rPr>
        <b/>
        <sz val="11"/>
        <rFont val="Microsoft YaHei UI"/>
        <charset val="134"/>
      </rPr>
      <t>外观颜色：</t>
    </r>
    <r>
      <rPr>
        <sz val="11"/>
        <rFont val="Microsoft YaHei UI"/>
        <charset val="134"/>
      </rPr>
      <t>纳多灰、天云灰 、朱鹭白、传奇黑、律动蓝、星际蓝、唐古拉白（指导价+1680元）、哑光天云灰（指导价+12000元）、哑光传奇黑（指导价+12000元）</t>
    </r>
    <r>
      <rPr>
        <b/>
        <sz val="11"/>
        <rFont val="Microsoft YaHei UI"/>
        <charset val="134"/>
      </rPr>
      <t xml:space="preserve">
内饰颜色：</t>
    </r>
    <r>
      <rPr>
        <sz val="11"/>
        <rFont val="Microsoft YaHei UI"/>
        <charset val="134"/>
      </rPr>
      <t>黑色、岩石灰</t>
    </r>
  </si>
  <si>
    <t>奥迪 Q3 
2024款</t>
  </si>
  <si>
    <t>Q3 1.5T 35TFSI 进取致雅型</t>
  </si>
  <si>
    <t>Q3 1.5T 35TFSI 进取动感型</t>
  </si>
  <si>
    <t>Q3 1.5T 35TFSI 时尚致雅型</t>
  </si>
  <si>
    <t>Q3 1.5T 35TFSI 时尚动感型</t>
  </si>
  <si>
    <t>Q3 1.5T 35TFSI RS套件燃速型</t>
  </si>
  <si>
    <t>Q3 1.5T 35TFSI RS套件燃速型 哑光漆</t>
  </si>
  <si>
    <t>Q3 2.0T 40TFSI 时尚动感型</t>
  </si>
  <si>
    <t>Q3 2.0T 40TFSI RS套件燃速型</t>
  </si>
  <si>
    <t>Q3 2.0T 40TFSI RS套件燃速型 哑光漆</t>
  </si>
  <si>
    <t>Q3 2.0T 45TFSI quattro 时尚动感型</t>
  </si>
  <si>
    <r>
      <rPr>
        <b/>
        <sz val="11"/>
        <rFont val="Microsoft YaHei UI"/>
        <charset val="134"/>
      </rPr>
      <t>外观颜色：</t>
    </r>
    <r>
      <rPr>
        <sz val="11"/>
        <rFont val="Microsoft YaHei UI"/>
        <charset val="134"/>
      </rPr>
      <t>雪邦蓝、冰川白、天云灰、阿瓦隆绿、量子灰、迷彩绿、哑光天云灰</t>
    </r>
    <r>
      <rPr>
        <b/>
        <sz val="11"/>
        <rFont val="Microsoft YaHei UI"/>
        <charset val="134"/>
      </rPr>
      <t xml:space="preserve">
内饰颜色：</t>
    </r>
    <r>
      <rPr>
        <sz val="11"/>
        <rFont val="Microsoft YaHei UI"/>
        <charset val="134"/>
      </rPr>
      <t>黑色、棕色、 泰坦灰</t>
    </r>
  </si>
  <si>
    <t xml:space="preserve">奥迪
Q3轿跑
2024款
</t>
  </si>
  <si>
    <t>Q3轿跑 35TFSI 进取型</t>
  </si>
  <si>
    <t>Q3轿跑 40TFSI 时尚型</t>
  </si>
  <si>
    <t>Q3轿跑 40TFSI RS套件燃速型</t>
  </si>
  <si>
    <t>Q3轿跑 40TFSI RS套件燃速型 哑光漆</t>
  </si>
  <si>
    <t>Q3轿跑 45TFSI quattro 时尚型</t>
  </si>
  <si>
    <r>
      <rPr>
        <b/>
        <sz val="11"/>
        <rFont val="Microsoft YaHei UI"/>
        <charset val="134"/>
      </rPr>
      <t>外观颜色：</t>
    </r>
    <r>
      <rPr>
        <sz val="11"/>
        <rFont val="Microsoft YaHei UI"/>
        <charset val="134"/>
      </rPr>
      <t>冰川白、雪邦蓝、天云灰 、阿瓦隆绿、量子灰、迷彩绿、哑光天云灰</t>
    </r>
    <r>
      <rPr>
        <b/>
        <sz val="11"/>
        <rFont val="Microsoft YaHei UI"/>
        <charset val="134"/>
      </rPr>
      <t xml:space="preserve">
内饰颜色：</t>
    </r>
    <r>
      <rPr>
        <sz val="11"/>
        <rFont val="Microsoft YaHei UI"/>
        <charset val="134"/>
      </rPr>
      <t>黑色、棕色、 泰坦灰</t>
    </r>
  </si>
  <si>
    <t>奥迪 Q2L
2023款</t>
  </si>
  <si>
    <t>Q2L 35TFSI 进取致雅型</t>
  </si>
  <si>
    <t>Q2L 35TFSI 进取动感型</t>
  </si>
  <si>
    <t>Q2L 35TFSI 时尚致雅型</t>
  </si>
  <si>
    <t>Q2L 35TFSI 时尚动感型</t>
  </si>
  <si>
    <t>Q2L 35TFSI 豪华致雅型</t>
  </si>
  <si>
    <t>Q2L 35TFSI 豪华动感型</t>
  </si>
  <si>
    <r>
      <rPr>
        <b/>
        <sz val="11"/>
        <rFont val="Microsoft YaHei UI"/>
        <charset val="134"/>
      </rPr>
      <t>外观颜色：</t>
    </r>
    <r>
      <rPr>
        <sz val="11"/>
        <rFont val="Microsoft YaHei UI"/>
        <charset val="134"/>
      </rPr>
      <t>飞箭灰、探戈红、鹦鹉蓝 、凯拉什蓝 、冰川白、锰石黑、天云灰、迷彩绿</t>
    </r>
  </si>
  <si>
    <t>奥迪 Q4 e-tron</t>
  </si>
  <si>
    <t>Q4 40 e-tron 创行版</t>
  </si>
  <si>
    <t>代理服务费2800          专享VIP交车服务及首次保养免费权益</t>
  </si>
  <si>
    <t>Q4 40 e-tron 创境曜夜版</t>
  </si>
  <si>
    <t>Q4 40 e-tron 创境版</t>
  </si>
  <si>
    <t>Q4 50 e-tron quattro 创境版</t>
  </si>
  <si>
    <t>Q4 50 e-tron quattro 创享版</t>
  </si>
  <si>
    <r>
      <rPr>
        <b/>
        <sz val="11"/>
        <color rgb="FF000000"/>
        <rFont val="Microsoft YaHei UI"/>
        <charset val="134"/>
      </rPr>
      <t>外观颜色：</t>
    </r>
    <r>
      <rPr>
        <sz val="11"/>
        <color rgb="FF000000"/>
        <rFont val="Microsoft YaHei UI"/>
        <charset val="134"/>
      </rPr>
      <t xml:space="preserve">冰川白、量子灰、星光蓝、异星蓝、皓月米
</t>
    </r>
    <r>
      <rPr>
        <b/>
        <sz val="11"/>
        <color rgb="FF000000"/>
        <rFont val="Microsoft YaHei UI"/>
        <charset val="134"/>
      </rPr>
      <t>内饰颜色：</t>
    </r>
    <r>
      <rPr>
        <sz val="11"/>
        <color rgb="FF000000"/>
        <rFont val="Microsoft YaHei UI"/>
        <charset val="134"/>
      </rPr>
      <t>黑色、灰色、米色</t>
    </r>
  </si>
  <si>
    <t>备注：免税价格根据厂方发布的讯息及时更新，鉴于各生产厂家将不断对其产品进行改进或升级，所提供的车型品种、配置及价格亦有可能发生变化。价目表供参考。配置及价格由生产厂确立并以提供的实车为准。</t>
  </si>
  <si>
    <t>销售咨询电话：010-88453392转805、18611668589（微信同号）</t>
  </si>
  <si>
    <t>【监管地海关：沈阳海关；关区代码：0800】</t>
  </si>
  <si>
    <t>此方案有效期2024年1月1日-2024年3月31日
  此价格只适用价格发布时对应的产品，如遇车辆型号及年款等调整，需以厂家新公布价格政策为准</t>
  </si>
  <si>
    <t>BMW留学生免税车支持专属定制，优享定制，优先车源，优质售后</t>
  </si>
  <si>
    <t>备  注</t>
  </si>
  <si>
    <t>新
BMW X5</t>
  </si>
  <si>
    <t>新X5 xDrive 30Li M运动套装</t>
  </si>
  <si>
    <t>代理服务费：2800 元</t>
  </si>
  <si>
    <t>新X5 xDrive 30Li 尊享型M运动套装</t>
  </si>
  <si>
    <t>新X5 xDrive 30Li 尊享型M运动曜夜套装</t>
  </si>
  <si>
    <t>新X5 xDrive 40Li M运动套装</t>
  </si>
  <si>
    <t>新X5 xDrive 40Li M运动曜夜套装</t>
  </si>
  <si>
    <t>新X5 xDrive 40Li 尊享型M运动曜夜套装</t>
  </si>
  <si>
    <r>
      <rPr>
        <b/>
        <sz val="11"/>
        <rFont val="Microsoft YaHei UI"/>
        <charset val="134"/>
      </rPr>
      <t>车身颜色：</t>
    </r>
    <r>
      <rPr>
        <sz val="11"/>
        <rFont val="Microsoft YaHei UI"/>
        <charset val="134"/>
      </rPr>
      <t>碳黑色、宝石青、神秘灰、矿石白、摩天灰、量子蓝</t>
    </r>
    <r>
      <rPr>
        <b/>
        <sz val="11"/>
        <rFont val="Microsoft YaHei UI"/>
        <charset val="134"/>
      </rPr>
      <t xml:space="preserve">
内饰颜色：</t>
    </r>
    <r>
      <rPr>
        <sz val="11"/>
        <rFont val="Microsoft YaHei UI"/>
        <charset val="134"/>
      </rPr>
      <t>摩卡色、火山红、火山红/黑色、摩卡色/象牙白色</t>
    </r>
  </si>
  <si>
    <t>新
BMW X3</t>
  </si>
  <si>
    <t>X3 xDrive 25i M运动套装</t>
  </si>
  <si>
    <r>
      <rPr>
        <b/>
        <sz val="11"/>
        <color rgb="FFFF0000"/>
        <rFont val="Microsoft YaHei UI"/>
        <charset val="134"/>
      </rPr>
      <t>赠送“5年10万公里长悦保养套餐轻享版”
(2024年3月31日前)</t>
    </r>
    <r>
      <rPr>
        <b/>
        <sz val="11"/>
        <rFont val="Microsoft YaHei UI"/>
        <charset val="134"/>
      </rPr>
      <t xml:space="preserve">
代理服务费：2800元
</t>
    </r>
  </si>
  <si>
    <t>X3 xDrive 30i 领先型M曜夜套装</t>
  </si>
  <si>
    <t>X3 xDrive 30i 尊享型M曜夜套装</t>
  </si>
  <si>
    <r>
      <rPr>
        <b/>
        <sz val="11"/>
        <rFont val="Microsoft YaHei UI"/>
        <charset val="134"/>
      </rPr>
      <t>外观颜色：</t>
    </r>
    <r>
      <rPr>
        <sz val="11"/>
        <rFont val="Microsoft YaHei UI"/>
        <charset val="134"/>
      </rPr>
      <t>碳黑色、馥郁红、矿石白、神秘灰、开士米银、量子蓝</t>
    </r>
    <r>
      <rPr>
        <b/>
        <sz val="11"/>
        <rFont val="Microsoft YaHei UI"/>
        <charset val="134"/>
      </rPr>
      <t xml:space="preserve">
内饰颜色：</t>
    </r>
    <r>
      <rPr>
        <sz val="11"/>
        <rFont val="Microsoft YaHei UI"/>
        <charset val="134"/>
      </rPr>
      <t>黑色、摩卡色、火山红、30i 尊享型可选：火山红/黑色</t>
    </r>
    <r>
      <rPr>
        <b/>
        <sz val="14"/>
        <color rgb="FFFF0000"/>
        <rFont val="Microsoft YaHei UI"/>
        <charset val="134"/>
      </rPr>
      <t xml:space="preserve">
</t>
    </r>
    <r>
      <rPr>
        <sz val="9"/>
        <rFont val="Microsoft YaHei UI"/>
        <charset val="134"/>
      </rPr>
      <t xml:space="preserve">*上述信息仅供参考，车型配置信息适用于一定生产月，详情请咨询您当地的BMW授权经销商
</t>
    </r>
    <r>
      <rPr>
        <b/>
        <sz val="14"/>
        <color rgb="FFFF0000"/>
        <rFont val="Microsoft YaHei UI"/>
        <charset val="134"/>
      </rPr>
      <t>购车优惠：</t>
    </r>
    <r>
      <rPr>
        <b/>
        <sz val="12"/>
        <color rgb="FFFF0000"/>
        <rFont val="Microsoft YaHei UI"/>
        <charset val="134"/>
      </rPr>
      <t>购买国产新BMW X3车型（仅油车）可享受随车赠送的“5年10万公里长悦保养套餐轻享版”</t>
    </r>
    <r>
      <rPr>
        <sz val="9"/>
        <rFont val="Microsoft YaHei UI"/>
        <charset val="134"/>
      </rPr>
      <t xml:space="preserve">
</t>
    </r>
    <r>
      <rPr>
        <b/>
        <sz val="11"/>
        <rFont val="Microsoft YaHei UI"/>
        <charset val="134"/>
      </rPr>
      <t>时间要求：</t>
    </r>
    <r>
      <rPr>
        <sz val="11"/>
        <rFont val="Microsoft YaHei UI"/>
        <charset val="134"/>
      </rPr>
      <t xml:space="preserve">在一季度内(2024年1月1日-3月31日)通过MY BMW小程序或BMW官方商城创建订单(成功支付全部定金)，且车辆在2024年6月30日前完成系统零售上报
</t>
    </r>
    <r>
      <rPr>
        <b/>
        <sz val="11"/>
        <rFont val="Microsoft YaHei UI"/>
        <charset val="134"/>
      </rPr>
      <t>包含服务：</t>
    </r>
    <r>
      <rPr>
        <sz val="11"/>
        <rFont val="Microsoft YaHei UI"/>
        <charset val="134"/>
      </rPr>
      <t xml:space="preserve">更换机油机滤，客户无须承担保养服务产生的费用（包括BMW原厂机油、工时和所需的原装BMW配件的费用）
</t>
    </r>
    <r>
      <rPr>
        <b/>
        <sz val="11"/>
        <rFont val="Microsoft YaHei UI"/>
        <charset val="134"/>
      </rPr>
      <t>使用要求：</t>
    </r>
    <r>
      <rPr>
        <sz val="11"/>
        <rFont val="Microsoft YaHei UI"/>
        <charset val="134"/>
      </rPr>
      <t xml:space="preserve">只有在CBS提示红灯或黄灯，或者车辆距离上次机油保养间隔里程达到10,000公里或时间间隔达到11个月的情况下才能申请机油保养
</t>
    </r>
    <r>
      <rPr>
        <b/>
        <sz val="11"/>
        <rFont val="Microsoft YaHei UI"/>
        <charset val="134"/>
      </rPr>
      <t>其他：</t>
    </r>
    <r>
      <rPr>
        <sz val="11"/>
        <rFont val="Microsoft YaHei UI"/>
        <charset val="134"/>
      </rPr>
      <t>车辆交付时需要在经销商端签署服务协议</t>
    </r>
    <r>
      <rPr>
        <sz val="9"/>
        <rFont val="Microsoft YaHei UI"/>
        <charset val="134"/>
      </rPr>
      <t xml:space="preserve">
</t>
    </r>
    <r>
      <rPr>
        <sz val="11"/>
        <rFont val="Microsoft YaHei UI"/>
        <charset val="134"/>
      </rPr>
      <t>*相关保养权益请咨询BMW交付地经销商</t>
    </r>
  </si>
  <si>
    <t>全新
BMW 5系</t>
  </si>
  <si>
    <r>
      <rPr>
        <sz val="11"/>
        <color theme="1"/>
        <rFont val="Microsoft YaHei UI"/>
        <charset val="134"/>
      </rPr>
      <t xml:space="preserve">525Li </t>
    </r>
    <r>
      <rPr>
        <sz val="11"/>
        <color theme="1"/>
        <rFont val="微软雅黑"/>
        <charset val="134"/>
      </rPr>
      <t>豪华套装</t>
    </r>
  </si>
  <si>
    <r>
      <rPr>
        <b/>
        <sz val="11"/>
        <color rgb="FFFF0000"/>
        <rFont val="Microsoft YaHei UI"/>
        <charset val="134"/>
      </rPr>
      <t xml:space="preserve">
</t>
    </r>
    <r>
      <rPr>
        <b/>
        <sz val="11"/>
        <rFont val="Microsoft YaHei UI"/>
        <charset val="134"/>
      </rPr>
      <t xml:space="preserve">
代理服务费：2500元</t>
    </r>
  </si>
  <si>
    <t>525Li M运动套装</t>
  </si>
  <si>
    <r>
      <rPr>
        <sz val="11"/>
        <color theme="1"/>
        <rFont val="Microsoft YaHei UI"/>
        <charset val="134"/>
      </rPr>
      <t xml:space="preserve">530Li </t>
    </r>
    <r>
      <rPr>
        <sz val="11"/>
        <color theme="1"/>
        <rFont val="微软雅黑"/>
        <charset val="134"/>
      </rPr>
      <t>领先型</t>
    </r>
    <r>
      <rPr>
        <sz val="11"/>
        <color theme="1"/>
        <rFont val="Arial"/>
        <charset val="134"/>
      </rPr>
      <t xml:space="preserve"> </t>
    </r>
    <r>
      <rPr>
        <sz val="11"/>
        <color theme="1"/>
        <rFont val="微软雅黑"/>
        <charset val="134"/>
      </rPr>
      <t>豪华套装</t>
    </r>
  </si>
  <si>
    <t>530Li 领先型 M运动套装</t>
  </si>
  <si>
    <r>
      <rPr>
        <sz val="11"/>
        <color theme="1"/>
        <rFont val="Microsoft YaHei UI"/>
        <charset val="134"/>
      </rPr>
      <t xml:space="preserve">530Li </t>
    </r>
    <r>
      <rPr>
        <sz val="11"/>
        <color theme="1"/>
        <rFont val="微软雅黑"/>
        <charset val="134"/>
      </rPr>
      <t>尊享型</t>
    </r>
    <r>
      <rPr>
        <sz val="11"/>
        <color theme="1"/>
        <rFont val="Arial"/>
        <charset val="134"/>
      </rPr>
      <t xml:space="preserve"> </t>
    </r>
    <r>
      <rPr>
        <sz val="11"/>
        <color theme="1"/>
        <rFont val="微软雅黑"/>
        <charset val="134"/>
      </rPr>
      <t>豪华套装</t>
    </r>
  </si>
  <si>
    <r>
      <rPr>
        <sz val="11"/>
        <color theme="1"/>
        <rFont val="Microsoft YaHei UI"/>
        <charset val="134"/>
      </rPr>
      <t xml:space="preserve">530Li </t>
    </r>
    <r>
      <rPr>
        <sz val="11"/>
        <color theme="1"/>
        <rFont val="微软雅黑"/>
        <charset val="134"/>
      </rPr>
      <t>尊享型</t>
    </r>
    <r>
      <rPr>
        <sz val="11"/>
        <color theme="1"/>
        <rFont val="Arial"/>
        <charset val="134"/>
      </rPr>
      <t xml:space="preserve"> M</t>
    </r>
    <r>
      <rPr>
        <sz val="11"/>
        <color theme="1"/>
        <rFont val="微软雅黑"/>
        <charset val="134"/>
      </rPr>
      <t>运动套装</t>
    </r>
  </si>
  <si>
    <r>
      <rPr>
        <b/>
        <sz val="11"/>
        <rFont val="Microsoft YaHei UI"/>
        <charset val="134"/>
      </rPr>
      <t>外观颜色：</t>
    </r>
    <r>
      <rPr>
        <sz val="11"/>
        <rFont val="Microsoft YaHei UI"/>
        <charset val="134"/>
      </rPr>
      <t xml:space="preserve">
矿石白、碳黑色、量子蓝、闪耀铜灰色、岩石灰、砂金石红
</t>
    </r>
    <r>
      <rPr>
        <b/>
        <sz val="11"/>
        <rFont val="Microsoft YaHei UI"/>
        <charset val="134"/>
      </rPr>
      <t>内饰颜色：</t>
    </r>
    <r>
      <rPr>
        <sz val="11"/>
        <rFont val="Microsoft YaHei UI"/>
        <charset val="134"/>
      </rPr>
      <t xml:space="preserve">
铜棕、勃艮第红、深咖啡色
尊享型可选：铜棕/阿拉斯加灰、勃艮第红/黑色、海蓝/黑色</t>
    </r>
    <r>
      <rPr>
        <sz val="10"/>
        <rFont val="Microsoft YaHei UI"/>
        <charset val="134"/>
      </rPr>
      <t xml:space="preserve">
</t>
    </r>
    <r>
      <rPr>
        <sz val="9"/>
        <rFont val="Microsoft YaHei UI"/>
        <charset val="134"/>
      </rPr>
      <t>*上述信息仅供参考，车型配置信息适用于一定生产月，详情请咨询您当地的BMW授权经销商</t>
    </r>
    <r>
      <rPr>
        <b/>
        <sz val="11"/>
        <rFont val="Microsoft YaHei UI"/>
        <charset val="134"/>
      </rPr>
      <t xml:space="preserve">
</t>
    </r>
  </si>
  <si>
    <t>新
BMW 3系</t>
  </si>
  <si>
    <t>320i M运动套装</t>
  </si>
  <si>
    <r>
      <rPr>
        <b/>
        <sz val="11"/>
        <color rgb="FFFF0000"/>
        <rFont val="Microsoft YaHei UI"/>
        <charset val="134"/>
      </rPr>
      <t>赠送“5年10万公里长悦保养套餐轻享版”
(2024年3月31日前)</t>
    </r>
    <r>
      <rPr>
        <b/>
        <sz val="11"/>
        <rFont val="Microsoft YaHei UI"/>
        <charset val="134"/>
      </rPr>
      <t xml:space="preserve">
代理服务费：2500元</t>
    </r>
  </si>
  <si>
    <t>325i M运动套装</t>
  </si>
  <si>
    <t>325i M运动曜夜套装</t>
  </si>
  <si>
    <t>330i M运动曜夜套装</t>
  </si>
  <si>
    <t>320Li M运动套装</t>
  </si>
  <si>
    <t>325Li M运动套装</t>
  </si>
  <si>
    <t>325Li xDrive M运动套装</t>
  </si>
  <si>
    <t>325Li M运动曜夜套装</t>
  </si>
  <si>
    <t>330Li M运动曜夜套装</t>
  </si>
  <si>
    <r>
      <rPr>
        <b/>
        <sz val="11"/>
        <rFont val="Microsoft YaHei UI"/>
        <charset val="134"/>
      </rPr>
      <t>外观颜色：</t>
    </r>
    <r>
      <rPr>
        <sz val="11"/>
        <rFont val="Microsoft YaHei UI"/>
        <charset val="134"/>
      </rPr>
      <t>摩天灰、海岸蓝、碳黑色、墨尔本红、矿石白、波尔蒂芒蓝</t>
    </r>
    <r>
      <rPr>
        <b/>
        <sz val="11"/>
        <rFont val="Microsoft YaHei UI"/>
        <charset val="134"/>
      </rPr>
      <t xml:space="preserve">
内饰颜色：</t>
    </r>
    <r>
      <rPr>
        <sz val="11"/>
        <rFont val="Microsoft YaHei UI"/>
        <charset val="134"/>
      </rPr>
      <t>摩卡色、火山红、黑色、火山红/黑色</t>
    </r>
    <r>
      <rPr>
        <b/>
        <sz val="11"/>
        <rFont val="Microsoft YaHei UI"/>
        <charset val="134"/>
      </rPr>
      <t xml:space="preserve">
</t>
    </r>
    <r>
      <rPr>
        <sz val="9"/>
        <rFont val="Microsoft YaHei UI"/>
        <charset val="134"/>
      </rPr>
      <t xml:space="preserve">*上述信息仅供参考，车型配置信息适用于一定生产月，详情请咨询您当地的BMW授权经销商
</t>
    </r>
    <r>
      <rPr>
        <b/>
        <sz val="11"/>
        <rFont val="Microsoft YaHei UI"/>
        <charset val="134"/>
      </rPr>
      <t xml:space="preserve">
</t>
    </r>
    <r>
      <rPr>
        <b/>
        <sz val="14"/>
        <color rgb="FFFF0000"/>
        <rFont val="Microsoft YaHei UI"/>
        <charset val="134"/>
      </rPr>
      <t>购车优惠：</t>
    </r>
    <r>
      <rPr>
        <b/>
        <sz val="12"/>
        <color rgb="FFFF0000"/>
        <rFont val="Microsoft YaHei UI"/>
        <charset val="134"/>
      </rPr>
      <t>购买国产新BMW 3系车型（仅油车）可享受随车赠送的“5年10万公里长悦保养套餐轻享版”</t>
    </r>
    <r>
      <rPr>
        <b/>
        <sz val="11"/>
        <color rgb="FFFF0000"/>
        <rFont val="Microsoft YaHei UI"/>
        <charset val="134"/>
      </rPr>
      <t xml:space="preserve">
</t>
    </r>
    <r>
      <rPr>
        <b/>
        <sz val="11"/>
        <rFont val="Microsoft YaHei UI"/>
        <charset val="134"/>
      </rPr>
      <t>时间要求：</t>
    </r>
    <r>
      <rPr>
        <sz val="11"/>
        <rFont val="Microsoft YaHei UI"/>
        <charset val="134"/>
      </rPr>
      <t>在一季度内</t>
    </r>
    <r>
      <rPr>
        <u/>
        <sz val="11"/>
        <rFont val="Microsoft YaHei UI"/>
        <charset val="134"/>
      </rPr>
      <t>(2024年1月1日-3月31日)</t>
    </r>
    <r>
      <rPr>
        <sz val="11"/>
        <rFont val="Microsoft YaHei UI"/>
        <charset val="134"/>
      </rPr>
      <t>通过MY BMW小程序或BMW官方商城创建订单(成功支付全部定金)，且车辆在2024年6月30日前完成系统零售上报</t>
    </r>
    <r>
      <rPr>
        <b/>
        <sz val="11"/>
        <rFont val="Microsoft YaHei UI"/>
        <charset val="134"/>
      </rPr>
      <t xml:space="preserve">
包含服务：</t>
    </r>
    <r>
      <rPr>
        <sz val="11"/>
        <rFont val="Microsoft YaHei UI"/>
        <charset val="134"/>
      </rPr>
      <t>更换机油机滤，客户无须承担保养服务产生的费用（包括BMW原厂机油、工时和所需的原装BMW配件的费用）</t>
    </r>
    <r>
      <rPr>
        <b/>
        <sz val="11"/>
        <rFont val="Microsoft YaHei UI"/>
        <charset val="134"/>
      </rPr>
      <t xml:space="preserve">
使用要求：</t>
    </r>
    <r>
      <rPr>
        <sz val="11"/>
        <rFont val="Microsoft YaHei UI"/>
        <charset val="134"/>
      </rPr>
      <t>只有在CBS提示红灯或黄灯，或者车辆距离上次机油保养间隔里程达到10,000公里或时间间隔达到11个月的情况下才能申请机油保养</t>
    </r>
    <r>
      <rPr>
        <b/>
        <sz val="11"/>
        <rFont val="Microsoft YaHei UI"/>
        <charset val="134"/>
      </rPr>
      <t xml:space="preserve">
其他：</t>
    </r>
    <r>
      <rPr>
        <sz val="11"/>
        <rFont val="Microsoft YaHei UI"/>
        <charset val="134"/>
      </rPr>
      <t>车辆交付时需要在经销商端签署服务协议</t>
    </r>
    <r>
      <rPr>
        <b/>
        <sz val="11"/>
        <rFont val="Microsoft YaHei UI"/>
        <charset val="134"/>
      </rPr>
      <t xml:space="preserve">
</t>
    </r>
    <r>
      <rPr>
        <sz val="11"/>
        <rFont val="Microsoft YaHei UI"/>
        <charset val="134"/>
      </rPr>
      <t>*相关保养权益请咨询BMW交付地经销商</t>
    </r>
  </si>
  <si>
    <t>BMW X2</t>
  </si>
  <si>
    <t>X2 sDrive25i M越野套装</t>
  </si>
  <si>
    <t>代理服务费：2800元</t>
  </si>
  <si>
    <t xml:space="preserve">X2 sDrive25i M运动曜夜版 </t>
  </si>
  <si>
    <t>X2 sDrive25i 曜熠版</t>
  </si>
  <si>
    <t>X2 xDrive25i 曜熠版</t>
  </si>
  <si>
    <r>
      <rPr>
        <b/>
        <sz val="11"/>
        <rFont val="Microsoft YaHei UI"/>
        <charset val="134"/>
      </rPr>
      <t>外观颜色：</t>
    </r>
    <r>
      <rPr>
        <sz val="11"/>
        <rFont val="Microsoft YaHei UI"/>
        <charset val="134"/>
      </rPr>
      <t xml:space="preserve">
M套装-矿石白、神秘灰、量子蓝、天际蓝、落日橙、曜目金
曜夜版-矿石白、天际蓝、落日橙
锋芒版-矿石白、神秘灰、量子蓝
</t>
    </r>
    <r>
      <rPr>
        <b/>
        <sz val="11"/>
        <rFont val="Microsoft YaHei UI"/>
        <charset val="134"/>
      </rPr>
      <t>内饰颜色：</t>
    </r>
    <r>
      <rPr>
        <sz val="11"/>
        <rFont val="Microsoft YaHei UI"/>
        <charset val="134"/>
      </rPr>
      <t xml:space="preserve">
M套装-熔岩红合成皮、摩卡色合成皮、黑色合成皮
曜夜版、锋芒版-Sensatec合成皮/Alcantara材质组合，摩卡色/墨灰色，带对比缝线</t>
    </r>
    <r>
      <rPr>
        <sz val="10"/>
        <rFont val="Microsoft YaHei UI"/>
        <charset val="134"/>
      </rPr>
      <t xml:space="preserve">
</t>
    </r>
    <r>
      <rPr>
        <sz val="9"/>
        <rFont val="Microsoft YaHei UI"/>
        <charset val="134"/>
      </rPr>
      <t>*上述信息仅供参考，车型配置信息适用于一定生产月，详情请咨询您当地的BMW授权经销商</t>
    </r>
  </si>
  <si>
    <t>全新
BMW X1</t>
  </si>
  <si>
    <t>X1 sDrive20Li X设计套装</t>
  </si>
  <si>
    <t>X1 sDrive25Li X设计套装</t>
  </si>
  <si>
    <t>X1 sDrive25Li M运动套装</t>
  </si>
  <si>
    <t>X1 xDrive25Li X设计套装</t>
  </si>
  <si>
    <t>X1 xDrive25Li M运动套装</t>
  </si>
  <si>
    <r>
      <rPr>
        <b/>
        <sz val="11"/>
        <rFont val="Microsoft YaHei UI"/>
        <charset val="134"/>
      </rPr>
      <t xml:space="preserve">外观颜色 : </t>
    </r>
    <r>
      <rPr>
        <sz val="11"/>
        <rFont val="Microsoft YaHei UI"/>
        <charset val="134"/>
      </rPr>
      <t xml:space="preserve">
摩天灰、矿石白、波尔蒂芒蓝、闪耀铜灰色、碳黑色
</t>
    </r>
    <r>
      <rPr>
        <b/>
        <sz val="11"/>
        <rFont val="Microsoft YaHei UI"/>
        <charset val="134"/>
      </rPr>
      <t xml:space="preserve">内饰颜色 : </t>
    </r>
    <r>
      <rPr>
        <sz val="11"/>
        <rFont val="Microsoft YaHei UI"/>
        <charset val="134"/>
      </rPr>
      <t xml:space="preserve">
摩卡色、珊瑚红/黑色、黑色</t>
    </r>
    <r>
      <rPr>
        <sz val="10"/>
        <rFont val="Microsoft YaHei UI"/>
        <charset val="134"/>
      </rPr>
      <t xml:space="preserve">
</t>
    </r>
    <r>
      <rPr>
        <sz val="9"/>
        <rFont val="Microsoft YaHei UI"/>
        <charset val="134"/>
      </rPr>
      <t>*上述信息仅供参考，车型配置信息适用于一定生产月，详情请咨询您当地的BMW授权经销商</t>
    </r>
  </si>
  <si>
    <t>BMW 1系运动轿车</t>
  </si>
  <si>
    <t>120i M运动版</t>
  </si>
  <si>
    <t>代理服务费：2500元</t>
  </si>
  <si>
    <t>120i M运动曜夜版</t>
  </si>
  <si>
    <t>120i M运动曜熠版</t>
  </si>
  <si>
    <t>125i M运动曜夜版</t>
  </si>
  <si>
    <r>
      <rPr>
        <b/>
        <sz val="11"/>
        <rFont val="Microsoft YaHei UI"/>
        <charset val="134"/>
      </rPr>
      <t>外观颜色：</t>
    </r>
    <r>
      <rPr>
        <sz val="11"/>
        <rFont val="Microsoft YaHei UI"/>
        <charset val="134"/>
      </rPr>
      <t xml:space="preserve">
矿石白、开士米银、墨尔本红、天际蓝、量子蓝、耀目金
</t>
    </r>
    <r>
      <rPr>
        <b/>
        <sz val="11"/>
        <rFont val="Microsoft YaHei UI"/>
        <charset val="134"/>
      </rPr>
      <t>内饰颜色: </t>
    </r>
    <r>
      <rPr>
        <sz val="11"/>
        <rFont val="Microsoft YaHei UI"/>
        <charset val="134"/>
      </rPr>
      <t xml:space="preserve">
120i M运动版 - Sensatec合成皮，黑色
120i M运动曜夜版 - Sensatec合成皮，黑色，带对比缝线、Sensatec合成皮，摩卡色，带对比缝线
125i M运动曜夜版 - Sensatec合成皮，黑色，带对比缝线、Sensatec合成皮，摩卡色，带对比缝线、Sensatec合成皮，熔岩红，带对比缝线</t>
    </r>
    <r>
      <rPr>
        <sz val="10"/>
        <rFont val="Microsoft YaHei UI"/>
        <charset val="134"/>
      </rPr>
      <t xml:space="preserve">
</t>
    </r>
    <r>
      <rPr>
        <sz val="9"/>
        <rFont val="Microsoft YaHei UI"/>
        <charset val="134"/>
      </rPr>
      <t>*上述信息仅供参考，车型配置信息适用于一定生产月，详情请咨询您当地的BMW授权经销商</t>
    </r>
  </si>
  <si>
    <t>全新
BMW i3</t>
  </si>
  <si>
    <t>i3 eDrive35L</t>
  </si>
  <si>
    <t>i3 eDrive40L耀夜套装</t>
  </si>
  <si>
    <t>i3 eDrive40L耀夜运动套装</t>
  </si>
  <si>
    <r>
      <rPr>
        <b/>
        <sz val="11"/>
        <rFont val="Microsoft YaHei UI"/>
        <charset val="134"/>
      </rPr>
      <t>车身颜色：</t>
    </r>
    <r>
      <rPr>
        <sz val="11"/>
        <rFont val="Microsoft YaHei UI"/>
        <charset val="134"/>
      </rPr>
      <t>碳黑色、墨尔本红、矿石白、波尔蒂芒蓝、摩天灰、海岸蓝</t>
    </r>
    <r>
      <rPr>
        <b/>
        <sz val="11"/>
        <rFont val="Microsoft YaHei UI"/>
        <charset val="134"/>
      </rPr>
      <t xml:space="preserve">
内饰颜色：</t>
    </r>
    <r>
      <rPr>
        <sz val="11"/>
        <rFont val="Microsoft YaHei UI"/>
        <charset val="134"/>
      </rPr>
      <t xml:space="preserve">摩卡色、火山红、黑色、火山红/黑色
</t>
    </r>
    <r>
      <rPr>
        <sz val="12"/>
        <color rgb="FFFF0000"/>
        <rFont val="Microsoft YaHei UI"/>
        <charset val="134"/>
      </rPr>
      <t>*充电桩费用需自行承担</t>
    </r>
  </si>
  <si>
    <t>查看最新免税价格请登录中汽总新版网站：www.88453392.com</t>
  </si>
  <si>
    <t xml:space="preserve">                                                  销售咨询电话:010-88453392转803、13671079030（微信同号）13661229920（微信同号）</t>
  </si>
  <si>
    <t xml:space="preserve">                              【监管地海关：黄浦海关；关区代码：2242】</t>
  </si>
  <si>
    <t xml:space="preserve">                              购车即享官方车主权益，同时免征车辆购置税</t>
  </si>
  <si>
    <t>免购置税</t>
  </si>
  <si>
    <t>权益礼包</t>
  </si>
  <si>
    <t>服务费</t>
  </si>
  <si>
    <t>24 VX款
A7L</t>
  </si>
  <si>
    <t>24 VX款 A7L 45TFSI  豪华型</t>
  </si>
  <si>
    <r>
      <rPr>
        <sz val="11"/>
        <rFont val="Microsoft YaHei UI"/>
        <charset val="134"/>
      </rPr>
      <t>1、2年或者5万公里三包，以先到者为准
2、3年或10万公里整车质保，以先到者为准
3、3年免费24小时安全顾问事故处理协助服务
4、3年免费Audi Connect &amp; Asterix移动互联服务
5、3年免费基础服务流量
6、3年内每月赠送6GB通用流量</t>
    </r>
    <r>
      <rPr>
        <b/>
        <sz val="11"/>
        <rFont val="Microsoft YaHei UI"/>
        <charset val="134"/>
      </rPr>
      <t xml:space="preserve">
</t>
    </r>
  </si>
  <si>
    <t>服务费2500</t>
  </si>
  <si>
    <t>24 VX款 A7L 45TFSI quattro 奢享型+运动座椅升级套装</t>
  </si>
  <si>
    <t>24 VX款 A7L 45TFSI quattro 黑武士</t>
  </si>
  <si>
    <t>24 VX款 A7L 45TFSI quattro RS套件竞速版</t>
  </si>
  <si>
    <t>24 VX款 A7L 55TFSI quattro RS套件竞速版</t>
  </si>
  <si>
    <t>A7L 55TFSI quattro S-line 黑武士</t>
  </si>
  <si>
    <t>A7L 55TFSI quattro S-line 先行版</t>
  </si>
  <si>
    <r>
      <rPr>
        <b/>
        <sz val="11"/>
        <rFont val="Microsoft YaHei UI"/>
        <charset val="134"/>
      </rPr>
      <t>外观颜色：</t>
    </r>
    <r>
      <rPr>
        <sz val="11"/>
        <rFont val="Microsoft YaHei UI"/>
        <charset val="134"/>
      </rPr>
      <t>箭羽灰（RS套件竞速版专属）、烟熏棕、恒动灰、米勒白、电光蓝、极地黑</t>
    </r>
    <r>
      <rPr>
        <b/>
        <sz val="11"/>
        <rFont val="Microsoft YaHei UI"/>
        <charset val="134"/>
      </rPr>
      <t xml:space="preserve">
内饰颜色：</t>
    </r>
    <r>
      <rPr>
        <sz val="11"/>
        <rFont val="Microsoft YaHei UI"/>
        <charset val="134"/>
      </rPr>
      <t>奢雅棕、悠远灰、静谧黑、舒云白、挚热红、暗影灰（RS套件竞速版专属）</t>
    </r>
  </si>
  <si>
    <t>A7L 贷款方案（建设银行/招商银行/大众金融/中信银行）
分期贷款利率以贷款申请日期为准
免税价格以实际开票日期价格为准"</t>
  </si>
  <si>
    <t>贷款产品</t>
  </si>
  <si>
    <t>分期月数</t>
  </si>
  <si>
    <t>首付比例</t>
  </si>
  <si>
    <t>持卡人费率</t>
  </si>
  <si>
    <t>2年零利率</t>
  </si>
  <si>
    <t>≥60%</t>
  </si>
  <si>
    <t>提供最低首付20%起，1-5年低息贷款方案，详询：010-88453392</t>
  </si>
  <si>
    <t>A7L 贷款方案（上汽财务）
分期贷款利率以贷款申请日期为准
免税价格以实际开票日期价格为准</t>
  </si>
  <si>
    <t>最低首付比例</t>
  </si>
  <si>
    <t>≥70%</t>
  </si>
  <si>
    <t>Q6
2024款</t>
  </si>
  <si>
    <t>Q6 40 TFSI quattro 观云型 羽林套装</t>
  </si>
  <si>
    <t xml:space="preserve">1、2年或者5万公里三包，以先到者为准
2、3年或10万公里整车质保，以先到者为准
3、3年免费24小时安全顾问事故处理协助服务
4、3年免费Audi Connect &amp; Asterix移动互联服务
5、3年免费基础服务流量
6、3年内每月赠送6GB通用流量
</t>
  </si>
  <si>
    <r>
      <rPr>
        <b/>
        <sz val="11"/>
        <color rgb="FF000000"/>
        <rFont val="Microsoft YaHei UI"/>
        <charset val="134"/>
      </rPr>
      <t>服务费2800</t>
    </r>
    <r>
      <rPr>
        <sz val="11"/>
        <color rgb="FF000000"/>
        <rFont val="Microsoft YaHei UI"/>
        <charset val="134"/>
      </rPr>
      <t xml:space="preserve">                                                     </t>
    </r>
  </si>
  <si>
    <t>Q6 40 TFSI quattro 观云型 飞骑套装</t>
  </si>
  <si>
    <t>Q6 45 TFSI quattro 齐云型 羽林套装</t>
  </si>
  <si>
    <t>Q6 45 TFSI quattro 齐云型 飞骑套装</t>
  </si>
  <si>
    <t>Q6 45 TFSI quattro RS套件竞速版</t>
  </si>
  <si>
    <t>Q6 45 TFSI quattro 逐云版 飞骑套装 (7座)</t>
  </si>
  <si>
    <t>Q6 45 TFSI quattro 逐云版 飞骑套装 (6座)</t>
  </si>
  <si>
    <t>Q6 45 TFSI quattro 黑武士（七座）</t>
  </si>
  <si>
    <t>Q6 45 TFSI quattro 影武士（七座）</t>
  </si>
  <si>
    <t>Q6 45 TFSI quattro 黑武士（六座）</t>
  </si>
  <si>
    <t>Q6 45 TFSI quattro 影武士（六座）</t>
  </si>
  <si>
    <t>Q6 50 TFSI quattro 行云型 羽林套装</t>
  </si>
  <si>
    <t>Q6 50 TFSI quattro 行云型 飞骑套装</t>
  </si>
  <si>
    <t>Q6 50 TFSI quattro 黑武士</t>
  </si>
  <si>
    <t>Q6 50 TFSI quattro 影武士</t>
  </si>
  <si>
    <r>
      <rPr>
        <b/>
        <sz val="11"/>
        <color theme="1"/>
        <rFont val="Microsoft YaHei UI"/>
        <charset val="134"/>
      </rPr>
      <t>外观颜色：</t>
    </r>
    <r>
      <rPr>
        <sz val="11"/>
        <color theme="1"/>
        <rFont val="Microsoft YaHei UI"/>
        <charset val="134"/>
      </rPr>
      <t>卧虎白、玄牛黑、飞龙青、天马蓝、醒狮灰、游侠绿、麒麟棕、箭羽灰</t>
    </r>
  </si>
  <si>
    <t>Q6 贷款方案（建设银行/招商银行/大众金融/中信银行）
分期贷款利率以贷款申请日期为准
免税价格以实际开票日期价格为准</t>
  </si>
  <si>
    <t>Q6 贷款方案（上汽财务）
分期贷款利率以贷款申请日期为准
免税价格以实际开票日期价格为准</t>
  </si>
  <si>
    <t xml:space="preserve">Q5 e-tron
</t>
  </si>
  <si>
    <t>Q5 e-tron 40 闪耀型</t>
  </si>
  <si>
    <t xml:space="preserve">1、3年或10万公里整车质保
2、8年或16万公里三电质保
3、3年免费24小时安全顾问事故处理协助服务
4、3年免费Audi Connect &amp; Asterix移动互联服务
5、3年免费基础服务流量
6、3年内每月赠送6GB通用流量
</t>
  </si>
  <si>
    <t>服务费2800</t>
  </si>
  <si>
    <t>Q5 e-tron 40 星耀型</t>
  </si>
  <si>
    <t>Q5 e-tron 40 星耀型 星骑士版</t>
  </si>
  <si>
    <t>Q5 e-tron 40 星耀型 机甲套装 黑武士版</t>
  </si>
  <si>
    <t>Q5 e-tron 40 星耀型 机甲套装 白法师版</t>
  </si>
  <si>
    <t>Q5 e-tron 40 星耀型 机甲套装 影武士版</t>
  </si>
  <si>
    <r>
      <rPr>
        <b/>
        <sz val="11"/>
        <rFont val="Microsoft YaHei UI"/>
        <charset val="134"/>
      </rPr>
      <t>外观颜色：</t>
    </r>
    <r>
      <rPr>
        <sz val="11"/>
        <rFont val="Microsoft YaHei UI"/>
        <charset val="134"/>
      </rPr>
      <t>达摩黑、李白、干将红、墨子绿、花木蓝、诸葛灰</t>
    </r>
    <r>
      <rPr>
        <b/>
        <sz val="11"/>
        <rFont val="Microsoft YaHei UI"/>
        <charset val="134"/>
      </rPr>
      <t xml:space="preserve">
内饰颜色：</t>
    </r>
    <r>
      <rPr>
        <sz val="11"/>
        <rFont val="Microsoft YaHei UI"/>
        <charset val="134"/>
      </rPr>
      <t xml:space="preserve">银翎-凤羽黑、银翎-霜翼黑、橙翎-凤羽灰、橙翎-冰痕灰、红翎-凤羽灰、红翎-冰痕黑、灰翎-冰痕棕、灰翎-凤羽灰、灰翎-凤羽灰、白翎-凤羽黑                                                                                                                                                                                                 </t>
    </r>
  </si>
  <si>
    <t>Q5贷款方案（建设银行/招商银行/大众金融/中信银行）
分期贷款利率以贷款申请日期为准
免税价格以实际开票日期价格为准</t>
  </si>
  <si>
    <t>Q5 贷款方案（上汽财务）
分期贷款利率以贷款申请日期为准
免税价格以实际开票日期价格为准</t>
  </si>
  <si>
    <r>
      <rPr>
        <b/>
        <sz val="11"/>
        <color theme="1"/>
        <rFont val="Microsoft YaHei UI"/>
        <charset val="134"/>
      </rPr>
      <t>沃尔沃免税车型须通过</t>
    </r>
    <r>
      <rPr>
        <b/>
        <sz val="11"/>
        <color rgb="FFFF0000"/>
        <rFont val="Microsoft YaHei UI"/>
        <charset val="134"/>
      </rPr>
      <t>“沃尔沃汽车沃世界”</t>
    </r>
    <r>
      <rPr>
        <b/>
        <sz val="11"/>
        <color theme="1"/>
        <rFont val="Microsoft YaHei UI"/>
        <charset val="134"/>
      </rPr>
      <t>官方微信服务号预订 并需支付定金500元</t>
    </r>
  </si>
  <si>
    <t>销售咨询电话：010-88453392转806、13671329003（微信同号）、13671079030（微信同号）</t>
  </si>
  <si>
    <t>【监管地海关：XC60（成都海关 代码7906）、S90 /S60（大庆海关 代码1910)】</t>
  </si>
  <si>
    <t>【监管地海关：XC40  台州海关 代码（2905）】</t>
  </si>
  <si>
    <t>XC60/XC40/S90/S60 报价和贷款业务有效期 2024年1月1日至2024年3月31日</t>
  </si>
  <si>
    <r>
      <rPr>
        <b/>
        <sz val="12"/>
        <color theme="0"/>
        <rFont val="Microsoft YaHei UI"/>
        <charset val="134"/>
      </rPr>
      <t>付款价格</t>
    </r>
    <r>
      <rPr>
        <b/>
        <sz val="9"/>
        <color theme="0"/>
        <rFont val="Microsoft YaHei UI"/>
        <charset val="134"/>
      </rPr>
      <t>（不含微信）</t>
    </r>
  </si>
  <si>
    <t>代理服务费</t>
  </si>
  <si>
    <t>S60
2024款</t>
  </si>
  <si>
    <t>S60  B4 智逸豪华版</t>
  </si>
  <si>
    <t>S60  B4 智远豪华版</t>
  </si>
  <si>
    <t>S60  B4 智远运动版</t>
  </si>
  <si>
    <t>S60  B5 智雅运动版</t>
  </si>
  <si>
    <r>
      <rPr>
        <b/>
        <sz val="12"/>
        <color rgb="FFFF0000"/>
        <rFont val="Microsoft YaHei UI"/>
        <charset val="134"/>
      </rPr>
      <t>2024年1月1日至2024年3月31日前（含），新增提报大客户系统的首任车主享受</t>
    </r>
    <r>
      <rPr>
        <b/>
        <sz val="14"/>
        <color rgb="FFFF0000"/>
        <rFont val="Microsoft YaHei UI"/>
        <charset val="134"/>
      </rPr>
      <t>终身免费保养服务权益</t>
    </r>
    <r>
      <rPr>
        <b/>
        <sz val="12"/>
        <color rgb="FFFF0000"/>
        <rFont val="Microsoft YaHei UI"/>
        <charset val="134"/>
      </rPr>
      <t>(即每年一次免费机油更新保养服务）</t>
    </r>
    <r>
      <rPr>
        <b/>
        <sz val="11"/>
        <color rgb="FFFF0000"/>
        <rFont val="Microsoft YaHei UI"/>
        <charset val="134"/>
      </rPr>
      <t xml:space="preserve">
*以中汽总提报厂家时间为准，免费保养服务的适用条件和限制以沃尔沃官方为准
</t>
    </r>
    <r>
      <rPr>
        <sz val="11"/>
        <color rgb="FFFF0000"/>
        <rFont val="Microsoft YaHei UI"/>
        <charset val="134"/>
      </rPr>
      <t xml:space="preserve">上述期限内购买沃尔沃S60的首任车主提供终身免费保养服务权益；
- 为免疑义，终身免费保养服务权益是指：沃尔沃汽车中国通过授权经销商根据一定时间间隔(每365天提供1次)为车主在车辆的使用寿命周期内提供的免费高品质机油更新保养服务 (包含机滤、机油 (0W20) 及工时，包含必要的更换和检查服务；
- 为免疑义，此服务权益仅适用于前述“期限”内中汽总向沃尔沃销售系统提报的S60车辆订单，对应车辆的首任入会车主可享受终身免费保养，在“期限”之前或之后提报的车辆订单所对应的车主及其所购买的对应车辆均不可享受此服务权益；
- 为免疑义，接上述“期限“规定，相关需享受此服务权益的车主及其所购买的对应车辆的零售开票价格金额必须按照附件本季度报价单中所示的对应车型报价
</t>
    </r>
    <r>
      <rPr>
        <b/>
        <sz val="11"/>
        <rFont val="Microsoft YaHei UI"/>
        <charset val="134"/>
      </rPr>
      <t>外观颜色：</t>
    </r>
    <r>
      <rPr>
        <sz val="11"/>
        <rFont val="Microsoft YaHei UI"/>
        <charset val="134"/>
      </rPr>
      <t>水晶白、玛瑙黑、牛仔蓝、熔岩红、闪银灰、蝶贝灰、晨光银、星耀沙</t>
    </r>
    <r>
      <rPr>
        <b/>
        <sz val="11"/>
        <rFont val="Microsoft YaHei UI"/>
        <charset val="134"/>
      </rPr>
      <t xml:space="preserve">
内饰颜色：</t>
    </r>
    <r>
      <rPr>
        <sz val="11"/>
        <rFont val="Microsoft YaHei UI"/>
        <charset val="134"/>
      </rPr>
      <t>黑内饰+黑色座椅、黑内饰+棕色座椅（棕色座椅仅智逸豪华、智远豪华可选，不可与熔岩红相匹配）、黑内饰-灰色座椅（仅限运动版）</t>
    </r>
  </si>
  <si>
    <r>
      <rPr>
        <b/>
        <sz val="11"/>
        <rFont val="Microsoft YaHei UI"/>
        <charset val="134"/>
      </rPr>
      <t>S60 贴息贷款方案</t>
    </r>
    <r>
      <rPr>
        <sz val="11"/>
        <rFont val="Microsoft YaHei UI"/>
        <charset val="134"/>
      </rPr>
      <t>（农业银行）
手续费率以贷款申请日期为准
免税价格以实际开票日期价格为准</t>
    </r>
  </si>
  <si>
    <t>低利率</t>
  </si>
  <si>
    <t>/</t>
  </si>
  <si>
    <r>
      <rPr>
        <sz val="11"/>
        <rFont val="Microsoft YaHei UI"/>
        <charset val="134"/>
      </rPr>
      <t>1.63%</t>
    </r>
    <r>
      <rPr>
        <sz val="9"/>
        <rFont val="Microsoft YaHei UI"/>
        <charset val="134"/>
      </rPr>
      <t>(最高贷款8万)</t>
    </r>
  </si>
  <si>
    <r>
      <rPr>
        <b/>
        <sz val="11"/>
        <rFont val="Microsoft YaHei UI"/>
        <charset val="134"/>
      </rPr>
      <t>S60 贴息贷款方案</t>
    </r>
    <r>
      <rPr>
        <sz val="11"/>
        <rFont val="Microsoft YaHei UI"/>
        <charset val="134"/>
      </rPr>
      <t>（上海银行）
手续费率以贷款申请日期为准
免税价格以实际开票日期价格为准</t>
    </r>
  </si>
  <si>
    <r>
      <rPr>
        <sz val="11"/>
        <rFont val="Microsoft YaHei UI"/>
        <charset val="134"/>
      </rPr>
      <t>1.68%</t>
    </r>
    <r>
      <rPr>
        <sz val="9"/>
        <rFont val="Microsoft YaHei UI"/>
        <charset val="134"/>
      </rPr>
      <t>(最高贷款8万)</t>
    </r>
  </si>
  <si>
    <r>
      <rPr>
        <b/>
        <sz val="11"/>
        <rFont val="Microsoft YaHei UI"/>
        <charset val="134"/>
      </rPr>
      <t>S60 贴息贷款方案</t>
    </r>
    <r>
      <rPr>
        <sz val="11"/>
        <rFont val="Microsoft YaHei UI"/>
        <charset val="134"/>
      </rPr>
      <t>（中国银行）
手续费率以贷款申请日期为准
免税价格以实际开票日期价格为准</t>
    </r>
  </si>
  <si>
    <t>S90 
2024款</t>
  </si>
  <si>
    <t>S90 B5 智逸豪华版</t>
  </si>
  <si>
    <t>S90 B5 智远豪华版</t>
  </si>
  <si>
    <t>S90 B5 智雅豪华版</t>
  </si>
  <si>
    <t>S90 RECHARGE T8 插电式混合动力 四驱 长续航 智逸豪华版</t>
  </si>
  <si>
    <t>S90 RECHARGE T8 插电式混合动力 四驱 长续航 智雅豪华版</t>
  </si>
  <si>
    <r>
      <rPr>
        <b/>
        <sz val="12"/>
        <color rgb="FFFF0000"/>
        <rFont val="Microsoft YaHei UI"/>
        <charset val="134"/>
      </rPr>
      <t>2024年1月1日至2024年3月31日前（含），新增提报大客户系统的首任车主享受</t>
    </r>
    <r>
      <rPr>
        <b/>
        <sz val="14"/>
        <color rgb="FFFF0000"/>
        <rFont val="Microsoft YaHei UI"/>
        <charset val="134"/>
      </rPr>
      <t>终身免费保养服务权益</t>
    </r>
    <r>
      <rPr>
        <b/>
        <sz val="12"/>
        <color rgb="FFFF0000"/>
        <rFont val="Microsoft YaHei UI"/>
        <charset val="134"/>
      </rPr>
      <t>(即每年一次免费机油更新保养服务）</t>
    </r>
    <r>
      <rPr>
        <b/>
        <sz val="11"/>
        <color rgb="FFFF0000"/>
        <rFont val="Microsoft YaHei UI"/>
        <charset val="134"/>
      </rPr>
      <t xml:space="preserve">
*以中汽总提报厂家时间为准，免费保养服务的适用条件和限制以沃尔沃官方为准
</t>
    </r>
    <r>
      <rPr>
        <sz val="11"/>
        <color rgb="FFFF0000"/>
        <rFont val="Microsoft YaHei UI"/>
        <charset val="134"/>
      </rPr>
      <t xml:space="preserve">上述期限内购买沃尔沃S90的首任车主提供终身免费保养服务权益；
- 为免疑义，终身免费保养服务权益是指：沃尔沃汽车中国通过授权经销商根据一定时间间隔(每365天提供1次)为车主在车辆的使用寿命周期内提供的免费高品质机油更新保养服务 (包含机滤、机油 (0W20) 及工时，包含必要的更换和检查服务；
- 为免疑义，此服务权益仅适用于前述“期限”内中汽总向沃尔沃销售系统提报的S90车辆订单，对应车辆的首任入会车主可享受终身免费保养，在“期限”之前或之后提报的车辆订单所对应的车主及其所购买的对应车辆均不可享受此服务权益；
- 为免疑义，接上述“期限“规定，相关需享受此服务权益的车主及其所购买的对应车辆的零售开票价格金额必须按照附件本季度报价单中所示的对应车型报价
</t>
    </r>
    <r>
      <rPr>
        <b/>
        <sz val="11"/>
        <rFont val="Microsoft YaHei UI"/>
        <charset val="134"/>
      </rPr>
      <t>外观颜色：</t>
    </r>
    <r>
      <rPr>
        <sz val="11"/>
        <rFont val="Microsoft YaHei UI"/>
        <charset val="134"/>
      </rPr>
      <t>水晶白、玛瑙黑、牛仔蓝、蝶贝灰、晨光银、星耀沙、薄雾灰</t>
    </r>
    <r>
      <rPr>
        <b/>
        <sz val="11"/>
        <rFont val="Microsoft YaHei UI"/>
        <charset val="134"/>
      </rPr>
      <t xml:space="preserve">
内饰颜色：</t>
    </r>
    <r>
      <rPr>
        <sz val="11"/>
        <rFont val="Microsoft YaHei UI"/>
        <charset val="134"/>
      </rPr>
      <t>黑色+黑色座椅、黑色+棕色座椅</t>
    </r>
  </si>
  <si>
    <r>
      <rPr>
        <b/>
        <sz val="11"/>
        <rFont val="Microsoft YaHei UI"/>
        <charset val="134"/>
      </rPr>
      <t>S90贴息贷款方案</t>
    </r>
    <r>
      <rPr>
        <sz val="11"/>
        <rFont val="Microsoft YaHei UI"/>
        <charset val="134"/>
      </rPr>
      <t>（农业银行）
贴息贷款客户，开票价以向银行申请
贷款日期为准。</t>
    </r>
  </si>
  <si>
    <r>
      <rPr>
        <sz val="11"/>
        <rFont val="Microsoft YaHei UI"/>
        <charset val="134"/>
      </rPr>
      <t>1.63%</t>
    </r>
    <r>
      <rPr>
        <sz val="9"/>
        <rFont val="Microsoft YaHei UI"/>
        <charset val="134"/>
      </rPr>
      <t>（最高贷款 10 万）</t>
    </r>
  </si>
  <si>
    <r>
      <rPr>
        <b/>
        <sz val="11"/>
        <rFont val="Microsoft YaHei UI"/>
        <charset val="134"/>
      </rPr>
      <t>S90贴息贷款方案</t>
    </r>
    <r>
      <rPr>
        <sz val="11"/>
        <rFont val="Microsoft YaHei UI"/>
        <charset val="134"/>
      </rPr>
      <t>（上海银行）
贴息贷款客户，开票价以向银行申请
贷款日期为准。</t>
    </r>
  </si>
  <si>
    <r>
      <rPr>
        <sz val="11"/>
        <rFont val="Microsoft YaHei UI"/>
        <charset val="134"/>
      </rPr>
      <t>1.68%</t>
    </r>
    <r>
      <rPr>
        <sz val="9"/>
        <rFont val="Microsoft YaHei UI"/>
        <charset val="134"/>
      </rPr>
      <t>（最高贷款 10 万）</t>
    </r>
  </si>
  <si>
    <r>
      <rPr>
        <b/>
        <sz val="11"/>
        <rFont val="Microsoft YaHei UI"/>
        <charset val="134"/>
      </rPr>
      <t>S90贴息贷款方案</t>
    </r>
    <r>
      <rPr>
        <sz val="11"/>
        <rFont val="Microsoft YaHei UI"/>
        <charset val="134"/>
      </rPr>
      <t>（中国银行）
贴息贷款客户，开票价以向银行申请
贷款日期为准。</t>
    </r>
  </si>
  <si>
    <r>
      <rPr>
        <b/>
        <sz val="13"/>
        <rFont val="Microsoft YaHei UI"/>
        <charset val="134"/>
      </rPr>
      <t>XC60 
2024款</t>
    </r>
    <r>
      <rPr>
        <b/>
        <sz val="13"/>
        <color rgb="FF000000"/>
        <rFont val="Microsoft YaHei UI"/>
        <charset val="134"/>
      </rPr>
      <t xml:space="preserve">
</t>
    </r>
  </si>
  <si>
    <t>XC60 B5 四驱 智逸豪华版</t>
  </si>
  <si>
    <t>XC60 B5 四驱 智逸豪华版+冬季选装包</t>
  </si>
  <si>
    <t>XC60 B5 四驱 智远豪华版</t>
  </si>
  <si>
    <t>XC60 B5 四驱 智远豪华版+宝华韦健音响</t>
  </si>
  <si>
    <t>XC60 B5 四驱 智远豪华版+冬季选装包</t>
  </si>
  <si>
    <t>XC60 B5 四驱 智远豪华版+宝华韦健音响+冬季选装包</t>
  </si>
  <si>
    <t>XC60 B5 四驱 智远运动版</t>
  </si>
  <si>
    <t>XC60 B5 四驱 智远运动版+宝华韦健音响</t>
  </si>
  <si>
    <t>XC60 B5 四驱 智远运动版+冬季选装包</t>
  </si>
  <si>
    <t>XC60 B5 四驱 智远运动版+宝华韦健音响+冬季选装包</t>
  </si>
  <si>
    <t>RECHARGE T8 插电式混合动力 四驱 长续航 智远豪华版</t>
  </si>
  <si>
    <t>RECHARGE T8 插电式混合动力 四驱 长续航 智远运动版</t>
  </si>
  <si>
    <t>RECHARGE T8 插电式混合动力 四驱 长续航 智雅豪华版</t>
  </si>
  <si>
    <r>
      <rPr>
        <b/>
        <sz val="12"/>
        <color rgb="FFFF0000"/>
        <rFont val="Microsoft YaHei UI"/>
        <charset val="134"/>
      </rPr>
      <t>2024年1月1日至2024年3月31日前（含），新增提报大客户系统的首任车主享受</t>
    </r>
    <r>
      <rPr>
        <b/>
        <sz val="14"/>
        <color rgb="FFFF0000"/>
        <rFont val="Microsoft YaHei UI"/>
        <charset val="134"/>
      </rPr>
      <t>终身免费保养服务权益</t>
    </r>
    <r>
      <rPr>
        <b/>
        <sz val="12"/>
        <color rgb="FFFF0000"/>
        <rFont val="Microsoft YaHei UI"/>
        <charset val="134"/>
      </rPr>
      <t xml:space="preserve">(即每年一次免费机油更新保养服务）
</t>
    </r>
    <r>
      <rPr>
        <b/>
        <sz val="11"/>
        <color rgb="FFFF0000"/>
        <rFont val="Microsoft YaHei UI"/>
        <charset val="134"/>
      </rPr>
      <t xml:space="preserve">*以中汽总提报厂家时间为准，免费保养服务的适用条件和限制以沃尔沃官方为准
</t>
    </r>
    <r>
      <rPr>
        <sz val="11"/>
        <color rgb="FFFF0000"/>
        <rFont val="Microsoft YaHei UI"/>
        <charset val="134"/>
      </rPr>
      <t xml:space="preserve">上述期限内购买沃尔沃XC60的首任车主提供终身免费保养服务权益；
- 为免疑义，终身免费保养服务权益是指：沃尔沃汽车中国通过授权经销商根据一定时间间隔(每365天提供1次)为车主在车辆的使用寿命周期内提供的免费高品质机油更新保养服务 (包含机滤、机油 (0W20) 及工时，包含必要的更换和检查服务；
- 为免疑义，此服务权益仅适用于前述“期限”内中汽总向沃尔沃销售系统提报的XC60车辆订单，对应车辆的首任入会车主可享受终身免费保养，在“期限”之前或之后提报的车辆订单所对应的车主及其所购买的对应车辆均不可享受此服务权益；
- 为免疑义，接上述“期限“规定，相关需享受此服务权益的车主及其所购买的对应车辆的零售开票价格金额必须按照附件本季度报价单中所示的对应车型报价 </t>
    </r>
    <r>
      <rPr>
        <b/>
        <sz val="11"/>
        <rFont val="Microsoft YaHei UI"/>
        <charset val="134"/>
      </rPr>
      <t xml:space="preserve">
外观颜色：</t>
    </r>
    <r>
      <rPr>
        <sz val="11"/>
        <rFont val="Microsoft YaHei UI"/>
        <charset val="134"/>
      </rPr>
      <t>水晶白、玛瑙黑、牛仔蓝、熔岩红、闪银灰、蝶贝灰、晨光银、星耀沙、薄雾灰</t>
    </r>
    <r>
      <rPr>
        <b/>
        <sz val="11"/>
        <rFont val="Microsoft YaHei UI"/>
        <charset val="134"/>
      </rPr>
      <t xml:space="preserve">
内饰颜色：</t>
    </r>
    <r>
      <rPr>
        <sz val="11"/>
        <rFont val="Microsoft YaHei UI"/>
        <charset val="134"/>
      </rPr>
      <t>黑内饰-黑色座椅、黑内饰-棕色座椅（豪华版且不可与熔岩红金属漆相匹配）、米内饰-米座椅（B5 智远/T8 智远、智雅豪华版）、黑内饰-灰座椅（B5/T8 智远运动版）
*XC60车型冬季选装包包含：前排座椅加热（智远版标配），后排座椅加热，方向盘加热，前风挡玻璃清洗喷嘴加热；
 宝华韦健音响仅限XC60智远版车型可加装</t>
    </r>
  </si>
  <si>
    <r>
      <rPr>
        <b/>
        <sz val="11"/>
        <rFont val="Microsoft YaHei UI"/>
        <charset val="134"/>
      </rPr>
      <t>XC60 贴息贷款方案</t>
    </r>
    <r>
      <rPr>
        <sz val="11"/>
        <rFont val="Microsoft YaHei UI"/>
        <charset val="134"/>
      </rPr>
      <t>（农业银行）
贴息贷款客户，开票价以向银行申请
贷款日期为准。</t>
    </r>
  </si>
  <si>
    <r>
      <rPr>
        <b/>
        <sz val="11"/>
        <rFont val="Microsoft YaHei UI"/>
        <charset val="134"/>
      </rPr>
      <t>XC60 贴息贷款方案</t>
    </r>
    <r>
      <rPr>
        <sz val="11"/>
        <rFont val="Microsoft YaHei UI"/>
        <charset val="134"/>
      </rPr>
      <t>（上海银行）
贴息贷款客户，开票价以向银行申请
贷款日期为准。</t>
    </r>
  </si>
  <si>
    <r>
      <rPr>
        <b/>
        <sz val="11"/>
        <rFont val="Microsoft YaHei UI"/>
        <charset val="134"/>
      </rPr>
      <t>XC60 贴息贷款方案</t>
    </r>
    <r>
      <rPr>
        <sz val="11"/>
        <rFont val="Microsoft YaHei UI"/>
        <charset val="134"/>
      </rPr>
      <t>（中国银行）
贴息贷款客户，开票价以向银行申请
贷款日期为准。</t>
    </r>
  </si>
  <si>
    <t xml:space="preserve">    </t>
  </si>
  <si>
    <t>全新XC40
2024款</t>
  </si>
  <si>
    <t>XC40 B3 智行时尚版</t>
  </si>
  <si>
    <t>XC40 B3 智远运动版</t>
  </si>
  <si>
    <t>XC40 B3 智远豪华版</t>
  </si>
  <si>
    <t>XC40 B4 四驱智远运动版</t>
  </si>
  <si>
    <t>XC40 B4 四驱智远豪华版</t>
  </si>
  <si>
    <t>XC40 B4 四驱智雅运动版</t>
  </si>
  <si>
    <r>
      <rPr>
        <b/>
        <sz val="11"/>
        <rFont val="Microsoft YaHei UI"/>
        <charset val="134"/>
      </rPr>
      <t>外观颜色：</t>
    </r>
    <r>
      <rPr>
        <sz val="11"/>
        <rFont val="Microsoft YaHei UI"/>
        <charset val="134"/>
      </rPr>
      <t>水晶白、熔岩红（运动版专属）、沙漠绿（运动版专属）、 峡湾蓝、晨光银（时尚版、豪华版专属）、星耀沙（豪华版专属）、薄雾灰</t>
    </r>
    <r>
      <rPr>
        <b/>
        <sz val="11"/>
        <rFont val="Microsoft YaHei UI"/>
        <charset val="134"/>
      </rPr>
      <t xml:space="preserve">
内饰颜色：</t>
    </r>
    <r>
      <rPr>
        <sz val="11"/>
        <rFont val="Microsoft YaHei UI"/>
        <charset val="134"/>
      </rPr>
      <t>黑-灰织物（时尚版专属）、黑色内饰-黑色座椅</t>
    </r>
    <r>
      <rPr>
        <b/>
        <sz val="11"/>
        <rFont val="Microsoft YaHei UI"/>
        <charset val="134"/>
      </rPr>
      <t xml:space="preserve">
定制内饰：</t>
    </r>
    <r>
      <rPr>
        <sz val="11"/>
        <rFont val="Microsoft YaHei UI"/>
        <charset val="134"/>
      </rPr>
      <t>黑米内饰-米色座椅（B4 豪华版专属，不可与星耀沙金属漆搭配）</t>
    </r>
    <r>
      <rPr>
        <b/>
        <sz val="11"/>
        <rFont val="Microsoft YaHei UI"/>
        <charset val="134"/>
      </rPr>
      <t xml:space="preserve">
XC40 B4 智雅运动：</t>
    </r>
    <r>
      <rPr>
        <sz val="11"/>
        <rFont val="Microsoft YaHei UI"/>
        <charset val="134"/>
      </rPr>
      <t>黑色内饰-黑色座椅共两种（RD00水晶档杆 和 R980运动型档杆）请订单注明。</t>
    </r>
  </si>
  <si>
    <r>
      <rPr>
        <b/>
        <sz val="11"/>
        <rFont val="Microsoft YaHei UI"/>
        <charset val="134"/>
      </rPr>
      <t>XC40 贴息贷款方案</t>
    </r>
    <r>
      <rPr>
        <sz val="11"/>
        <rFont val="Microsoft YaHei UI"/>
        <charset val="134"/>
      </rPr>
      <t>（农业银行）
贴息贷款客户，开票价以向银行申请
贷款日期为准。</t>
    </r>
  </si>
  <si>
    <r>
      <rPr>
        <sz val="11"/>
        <rFont val="Microsoft YaHei UI"/>
        <charset val="134"/>
      </rPr>
      <t>1.63%</t>
    </r>
    <r>
      <rPr>
        <sz val="9"/>
        <rFont val="Microsoft YaHei UI"/>
        <charset val="134"/>
      </rPr>
      <t>（最高贷款 8 万）</t>
    </r>
  </si>
  <si>
    <r>
      <rPr>
        <b/>
        <sz val="11"/>
        <rFont val="Microsoft YaHei UI"/>
        <charset val="134"/>
      </rPr>
      <t>XC40 贴息贷款方案</t>
    </r>
    <r>
      <rPr>
        <sz val="11"/>
        <rFont val="Microsoft YaHei UI"/>
        <charset val="134"/>
      </rPr>
      <t>（上海银行）
贴息贷款客户，开票价以向银行申请
贷款日期为准。</t>
    </r>
  </si>
  <si>
    <r>
      <rPr>
        <sz val="11"/>
        <rFont val="Microsoft YaHei UI"/>
        <charset val="134"/>
      </rPr>
      <t>1.68%</t>
    </r>
    <r>
      <rPr>
        <sz val="9"/>
        <rFont val="Microsoft YaHei UI"/>
        <charset val="134"/>
      </rPr>
      <t>（最高贷款 8 万）</t>
    </r>
  </si>
  <si>
    <r>
      <rPr>
        <b/>
        <sz val="11"/>
        <rFont val="Microsoft YaHei UI"/>
        <charset val="134"/>
      </rPr>
      <t>XC40 贴息贷款方案</t>
    </r>
    <r>
      <rPr>
        <sz val="11"/>
        <rFont val="Microsoft YaHei UI"/>
        <charset val="134"/>
      </rPr>
      <t>（中国银行）
贴息贷款客户，开票价以向银行申请
贷款日期为准。</t>
    </r>
  </si>
  <si>
    <t>备注：针对沃尔沃特殊车型选购的客户，必须签订《沃尔沃特殊订单确认函》，一旦锁定生产不接受退单</t>
  </si>
  <si>
    <r>
      <rPr>
        <b/>
        <sz val="10"/>
        <color theme="1"/>
        <rFont val="Microsoft YaHei UI"/>
        <charset val="134"/>
      </rPr>
      <t>农行贷款开通地区：</t>
    </r>
    <r>
      <rPr>
        <sz val="10"/>
        <color theme="1"/>
        <rFont val="Microsoft YaHei UI"/>
        <charset val="134"/>
      </rPr>
      <t>北京、上海、广州、深圳、重庆、天津、杭州、宁波、江苏、济南、青岛、厦门、福州、武汉、长沙、郑州、南昌、太原、石家庄、西安、成都、昆明、哈尔滨、沈阳、大连、长春、贵阳、银川、兰州、南宁、乌鲁木齐、合肥等地区</t>
    </r>
    <r>
      <rPr>
        <b/>
        <sz val="10"/>
        <color theme="1"/>
        <rFont val="Microsoft YaHei UI"/>
        <charset val="134"/>
      </rPr>
      <t>（各地网点将根据业务需求更新补充，详询各地代办服务机构）</t>
    </r>
  </si>
  <si>
    <r>
      <rPr>
        <b/>
        <sz val="10"/>
        <color theme="1"/>
        <rFont val="Microsoft YaHei UI"/>
        <charset val="134"/>
      </rPr>
      <t>上海银行贷款开通地区</t>
    </r>
    <r>
      <rPr>
        <sz val="10"/>
        <color theme="1"/>
        <rFont val="Microsoft YaHei UI"/>
        <charset val="134"/>
      </rPr>
      <t>：北京、上海、杭州、宁波、南京、苏州、天津、成都</t>
    </r>
    <r>
      <rPr>
        <b/>
        <sz val="10"/>
        <color theme="1"/>
        <rFont val="Microsoft YaHei UI"/>
        <charset val="134"/>
      </rPr>
      <t>（各地网点将根据业务需求更新补充，详询各地代办服务机构）</t>
    </r>
  </si>
  <si>
    <t>奇瑞·捷豹路虎</t>
  </si>
  <si>
    <t xml:space="preserve"> 销售咨询电话：010-88453392转803、13671079030（微信同号）</t>
  </si>
  <si>
    <t>【监管地海关：常熟海关；关区代码：2324】</t>
  </si>
  <si>
    <t>车型</t>
  </si>
  <si>
    <t>型    号</t>
  </si>
  <si>
    <t>路虎 
揽胜极光L
2023款</t>
  </si>
  <si>
    <t>揽胜极光L 2.0T 200PS 精英版</t>
  </si>
  <si>
    <t>揽胜极光L 2.0T 249PS 科斯林古铜特别版</t>
  </si>
  <si>
    <t>揽胜极光L 2.0T 249PS 豪华版</t>
  </si>
  <si>
    <t>揽胜极光L 2.0T 249PS 奢享版</t>
  </si>
  <si>
    <r>
      <rPr>
        <b/>
        <sz val="11"/>
        <rFont val="Microsoft YaHei UI"/>
        <charset val="134"/>
      </rPr>
      <t>车身颜色：</t>
    </r>
    <r>
      <rPr>
        <sz val="11"/>
        <rFont val="Microsoft YaHei UI"/>
        <charset val="134"/>
      </rPr>
      <t>富士白、圣托里尼黑、佛罗伦萨红、首尔珍珠银、波托菲诺蓝、硅谷银</t>
    </r>
    <r>
      <rPr>
        <b/>
        <sz val="11"/>
        <rFont val="Microsoft YaHei UI"/>
        <charset val="134"/>
      </rPr>
      <t xml:space="preserve">
内饰颜色：</t>
    </r>
    <r>
      <rPr>
        <sz val="11"/>
        <rFont val="Microsoft YaHei UI"/>
        <charset val="134"/>
      </rPr>
      <t>檀木黑</t>
    </r>
  </si>
  <si>
    <t>路虎
发现运动版
2024款</t>
  </si>
  <si>
    <t>路虎 发现运动 性能科技版</t>
  </si>
  <si>
    <t>路虎 发现运动 豪华定制版</t>
  </si>
  <si>
    <r>
      <rPr>
        <b/>
        <sz val="11"/>
        <rFont val="Microsoft YaHei UI"/>
        <charset val="134"/>
      </rPr>
      <t>外观颜色：</t>
    </r>
    <r>
      <rPr>
        <sz val="11"/>
        <rFont val="Microsoft YaHei UI"/>
        <charset val="134"/>
      </rPr>
      <t xml:space="preserve">富士白、白马银、火山黑、冰川白、佛罗伦萨红、海湾蓝、硅谷银、夏朗德灰
</t>
    </r>
    <r>
      <rPr>
        <b/>
        <sz val="11"/>
        <rFont val="Microsoft YaHei UI"/>
        <charset val="134"/>
      </rPr>
      <t>内饰颜色：</t>
    </r>
    <r>
      <rPr>
        <sz val="11"/>
        <rFont val="Microsoft YaHei UI"/>
        <charset val="134"/>
      </rPr>
      <t>檀黑色、檀黑云白组合色</t>
    </r>
  </si>
  <si>
    <t xml:space="preserve">捷豹 XFL
2023款    </t>
  </si>
  <si>
    <t>2.0T P200 两驱精英豪华版</t>
  </si>
  <si>
    <t>2.0T P250 两驱精英运动版</t>
  </si>
  <si>
    <t>2.0T P250 两驱尊享豪华版</t>
  </si>
  <si>
    <t>2.0T P250 两驱精英运动鎏金版</t>
  </si>
  <si>
    <t>2.0T P250 两驱尊享豪华鎏金版</t>
  </si>
  <si>
    <t>2.0T P300 四驱旗舰运动版</t>
  </si>
  <si>
    <r>
      <rPr>
        <b/>
        <sz val="11"/>
        <color rgb="FF000000"/>
        <rFont val="Microsoft YaHei UI"/>
        <charset val="134"/>
      </rPr>
      <t>外观颜色：</t>
    </r>
    <r>
      <rPr>
        <sz val="11"/>
        <color rgb="FF000000"/>
        <rFont val="Microsoft YaHei UI"/>
        <charset val="134"/>
      </rPr>
      <t xml:space="preserve">富士白、圣托里尼黑、英国赛车绿、硅谷银、火焰蓝
</t>
    </r>
    <r>
      <rPr>
        <b/>
        <sz val="11"/>
        <color rgb="FF000000"/>
        <rFont val="Microsoft YaHei UI"/>
        <charset val="134"/>
      </rPr>
      <t>内饰颜色：</t>
    </r>
    <r>
      <rPr>
        <sz val="11"/>
        <color rgb="FF000000"/>
        <rFont val="Microsoft YaHei UI"/>
        <charset val="134"/>
      </rPr>
      <t>黑檀木、黑色/锡耶纳棕、黑色/浅米色、黑色/火星红</t>
    </r>
  </si>
  <si>
    <r>
      <rPr>
        <b/>
        <sz val="13"/>
        <color rgb="FF000000"/>
        <rFont val="Microsoft YaHei UI"/>
        <charset val="134"/>
      </rPr>
      <t>全新捷豹</t>
    </r>
    <r>
      <rPr>
        <b/>
        <sz val="13"/>
        <color theme="1"/>
        <rFont val="Microsoft YaHei UI"/>
        <charset val="134"/>
      </rPr>
      <t xml:space="preserve">XEL
</t>
    </r>
    <r>
      <rPr>
        <b/>
        <sz val="13"/>
        <color rgb="FF000000"/>
        <rFont val="Microsoft YaHei UI"/>
        <charset val="134"/>
      </rPr>
      <t>2023款</t>
    </r>
  </si>
  <si>
    <t>XEL 2.0T 200PS R-DYNAMIC 青春运动版</t>
  </si>
  <si>
    <t>XEL 2.0T 250PS R-DYNAMIC S进取运动版</t>
  </si>
  <si>
    <r>
      <rPr>
        <b/>
        <sz val="11"/>
        <rFont val="Microsoft YaHei UI"/>
        <charset val="134"/>
      </rPr>
      <t>外观颜色：</t>
    </r>
    <r>
      <rPr>
        <sz val="11"/>
        <rFont val="Microsoft YaHei UI"/>
        <charset val="134"/>
      </rPr>
      <t xml:space="preserve">富士白、圣托里尼黑、火焰兰、英国赛车绿、佛罗伦萨红
</t>
    </r>
    <r>
      <rPr>
        <b/>
        <sz val="11"/>
        <rFont val="Microsoft YaHei UI"/>
        <charset val="134"/>
      </rPr>
      <t>内饰颜色：</t>
    </r>
    <r>
      <rPr>
        <sz val="11"/>
        <rFont val="Microsoft YaHei UI"/>
        <charset val="134"/>
      </rPr>
      <t>黑檀木、黑色/锡耶纳棕、黑色/浅米色、黑色/火星红</t>
    </r>
  </si>
  <si>
    <t>捷豹E-Pace</t>
  </si>
  <si>
    <t>200PS S（暂停预定）</t>
  </si>
  <si>
    <t>销售咨询电话:010-88453392转803、13671079030（微信同号）18511456566（微信同号）</t>
  </si>
  <si>
    <t>【监管地海关：重庆海关；关区代码:8000】</t>
  </si>
  <si>
    <t>购买林肯车型享受①免费首次保养 ②5年14万公里质保 ③航海家混动版可享受7年或18万公里质保</t>
  </si>
  <si>
    <t>此方案有效期从2024年1月10日至2024年3月31日</t>
  </si>
  <si>
    <t>全新林肯Z</t>
  </si>
  <si>
    <t>Zephyr 2.0T 尊尚版</t>
  </si>
  <si>
    <t>Zephyr 2.0T 混动 尊尚版</t>
  </si>
  <si>
    <t>Zephyr 2.0T 混动 尊逸版</t>
  </si>
  <si>
    <t>Zephyr 2.0T 混动 尊耀版</t>
  </si>
  <si>
    <r>
      <rPr>
        <b/>
        <sz val="11"/>
        <color rgb="FF000000"/>
        <rFont val="Microsoft YaHei UI"/>
        <charset val="134"/>
      </rPr>
      <t>外观颜色：</t>
    </r>
    <r>
      <rPr>
        <sz val="11"/>
        <color rgb="FF000000"/>
        <rFont val="Microsoft YaHei UI"/>
        <charset val="134"/>
      </rPr>
      <t>冰川蓝、铂钻白(加￥2000)、瀚金黑、鱼子酱灰、</t>
    </r>
    <r>
      <rPr>
        <sz val="11"/>
        <rFont val="Microsoft YaHei UI"/>
        <charset val="134"/>
      </rPr>
      <t>电光银（混动版）</t>
    </r>
    <r>
      <rPr>
        <sz val="11"/>
        <color rgb="FF000000"/>
        <rFont val="Microsoft YaHei UI"/>
        <charset val="134"/>
      </rPr>
      <t xml:space="preserve">
</t>
    </r>
    <r>
      <rPr>
        <b/>
        <sz val="11"/>
        <color rgb="FF000000"/>
        <rFont val="Microsoft YaHei UI"/>
        <charset val="134"/>
      </rPr>
      <t>内饰颜色：</t>
    </r>
    <r>
      <rPr>
        <sz val="11"/>
        <color rgb="FF000000"/>
        <rFont val="Microsoft YaHei UI"/>
        <charset val="134"/>
      </rPr>
      <t>质子黑、木星棕、</t>
    </r>
    <r>
      <rPr>
        <sz val="11"/>
        <rFont val="Microsoft YaHei UI"/>
        <charset val="134"/>
      </rPr>
      <t>秋栗棕（混动尊尚、尊逸版）、谧静蓝（混动版）</t>
    </r>
  </si>
  <si>
    <t>冒险家CORSAIR</t>
  </si>
  <si>
    <t>Corsair 2.0T 前驱 尊悦版</t>
  </si>
  <si>
    <t>Corsair 2.0T 前驱 尊享版</t>
  </si>
  <si>
    <t xml:space="preserve">Corsair 2.0T 前驱 尊雅版  </t>
  </si>
  <si>
    <t>Corsair 2.0T 四驱 尊耀版</t>
  </si>
  <si>
    <t>Corsair 1.5T 前驱 尊享混动版</t>
  </si>
  <si>
    <t>Corsair 1.5T 前驱 尊雅混动版</t>
  </si>
  <si>
    <r>
      <rPr>
        <b/>
        <sz val="11"/>
        <rFont val="Microsoft YaHei UI"/>
        <charset val="134"/>
      </rPr>
      <t>外观颜色：</t>
    </r>
    <r>
      <rPr>
        <sz val="11"/>
        <rFont val="Microsoft YaHei UI"/>
        <charset val="134"/>
      </rPr>
      <t xml:space="preserve"> 鱼子酱灰、 铂钻白(加￥2000)、 瀚金黑、 冰川蓝、车厘子红、电光银（混动版）</t>
    </r>
    <r>
      <rPr>
        <b/>
        <sz val="11"/>
        <rFont val="Microsoft YaHei UI"/>
        <charset val="134"/>
      </rPr>
      <t xml:space="preserve">
内饰颜色：</t>
    </r>
    <r>
      <rPr>
        <sz val="11"/>
        <rFont val="Microsoft YaHei UI"/>
        <charset val="134"/>
      </rPr>
      <t xml:space="preserve">曜岩黑、星云灰（除混动版外）、波士顿红（尊雅版、尊耀版、尊雅混动版）、谧静蓝（混动版）
</t>
    </r>
    <r>
      <rPr>
        <b/>
        <sz val="11"/>
        <rFont val="Microsoft YaHei UI"/>
        <charset val="134"/>
      </rPr>
      <t>前驱尊雅精选</t>
    </r>
    <r>
      <rPr>
        <sz val="11"/>
        <rFont val="Microsoft YaHei UI"/>
        <charset val="134"/>
      </rPr>
      <t>（加￥8000）</t>
    </r>
    <r>
      <rPr>
        <b/>
        <sz val="11"/>
        <rFont val="Microsoft YaHei UI"/>
        <charset val="134"/>
      </rPr>
      <t>：</t>
    </r>
    <r>
      <rPr>
        <sz val="11"/>
        <rFont val="Microsoft YaHei UI"/>
        <charset val="134"/>
      </rPr>
      <t>（Revel®锐威高级音响系统）</t>
    </r>
  </si>
  <si>
    <t>航海家NAUTILUS</t>
  </si>
  <si>
    <t>Nautilus 2.0T 四驱 尊享版</t>
  </si>
  <si>
    <t>Nautilus 2.0T 四驱 尊逸版</t>
  </si>
  <si>
    <t>Nautilus 2.0T 四驱 尊睿版</t>
  </si>
  <si>
    <t>Nautilus 2.0T 四驱 尊逸混动版</t>
  </si>
  <si>
    <t>Nautilus 2.0T 四驱 尊睿混动版</t>
  </si>
  <si>
    <t>Nautilus 2.0T 四驱 总统混动版</t>
  </si>
  <si>
    <r>
      <rPr>
        <b/>
        <sz val="11"/>
        <color rgb="FF000000"/>
        <rFont val="Microsoft YaHei UI"/>
        <charset val="134"/>
      </rPr>
      <t>外观颜色：</t>
    </r>
    <r>
      <rPr>
        <sz val="11"/>
        <color rgb="FF000000"/>
        <rFont val="Microsoft YaHei UI"/>
        <charset val="134"/>
      </rPr>
      <t>铂钻白(加￥2000)、鱼子酱灰、瀚金黑、极致灰、深邃蓝、电光银</t>
    </r>
    <r>
      <rPr>
        <b/>
        <sz val="11"/>
        <color rgb="FF000000"/>
        <rFont val="Microsoft YaHei UI"/>
        <charset val="134"/>
      </rPr>
      <t xml:space="preserve">
内饰颜色：</t>
    </r>
    <r>
      <rPr>
        <sz val="11"/>
        <color rgb="FF000000"/>
        <rFont val="Microsoft YaHei UI"/>
        <charset val="134"/>
      </rPr>
      <t xml:space="preserve">曜岩黑/星云灰、星轨蓝/曜岩黑、木星棕/曜岩黑、星轨蓝/谧静蓝、流光雅宴(总统混动版)                            </t>
    </r>
    <r>
      <rPr>
        <sz val="11"/>
        <rFont val="Microsoft YaHei UI"/>
        <charset val="134"/>
      </rPr>
      <t>*航海家混动版可享受7年或18万公里质保</t>
    </r>
  </si>
  <si>
    <t>飞行家AVIATOR</t>
  </si>
  <si>
    <t>Aviator 3.0T 4WD 尊享巡航版</t>
  </si>
  <si>
    <t>Aviator 3.0T 4WD 尊雅巡航版</t>
  </si>
  <si>
    <t>Aviator 3.0T 4WD 行政巡航版</t>
  </si>
  <si>
    <t>Aviator 3.0T 4WD 总统版</t>
  </si>
  <si>
    <r>
      <rPr>
        <b/>
        <sz val="11"/>
        <color theme="1"/>
        <rFont val="Microsoft YaHei UI"/>
        <charset val="134"/>
      </rPr>
      <t>外观颜色：</t>
    </r>
    <r>
      <rPr>
        <sz val="11"/>
        <color rgb="FF000000"/>
        <rFont val="Microsoft YaHei UI"/>
        <charset val="134"/>
      </rPr>
      <t>深邃蓝、 瀚金黑、 铂钻白(加￥2000)、 斐钻蓝（总统版）</t>
    </r>
    <r>
      <rPr>
        <b/>
        <sz val="11"/>
        <color rgb="FF000000"/>
        <rFont val="Microsoft YaHei UI"/>
        <charset val="134"/>
      </rPr>
      <t xml:space="preserve">
内饰颜色：</t>
    </r>
    <r>
      <rPr>
        <sz val="11"/>
        <color rgb="FF000000"/>
        <rFont val="Microsoft YaHei UI"/>
        <charset val="134"/>
      </rPr>
      <t>曜岩黑、红咖棕、翱翔新境（总统版）</t>
    </r>
  </si>
  <si>
    <t>英菲尼迪</t>
  </si>
  <si>
    <t>销售咨询电话:010-88453392转803、13671079030（微信同号）</t>
  </si>
  <si>
    <t>【监管地海关:武汉海关；关区代码：4705 】</t>
  </si>
  <si>
    <t>QX60、QX50价格有效期为2023年10月7日-2023年12月31日（以发票日期为准）</t>
  </si>
  <si>
    <t>QX60</t>
  </si>
  <si>
    <t>QX60 典雅版</t>
  </si>
  <si>
    <t>QX60 四驱卓越版</t>
  </si>
  <si>
    <t xml:space="preserve">QX60 四驱卓越版+悬浮式星河黑车顶设计   </t>
  </si>
  <si>
    <t>QX60 四驱豪华版</t>
  </si>
  <si>
    <t>QX60 四驱卓越版+ProPILOT自动驾驶辅助</t>
  </si>
  <si>
    <t>QX60 四驱豪华版+悬浮式星河黑车顶设计</t>
  </si>
  <si>
    <t>QX60 四驱卓越版+ProPILOT自动驾驶辅助+悬浮式星河黑车顶设计</t>
  </si>
  <si>
    <t>QX60 四驱豪华版+智能随行</t>
  </si>
  <si>
    <t>QX60 四驱尊贵版</t>
  </si>
  <si>
    <t>QX60 四驱尊贵版+悬浮式星河黑车顶设计</t>
  </si>
  <si>
    <t>QX60 四驱旗舰版</t>
  </si>
  <si>
    <r>
      <rPr>
        <b/>
        <sz val="11"/>
        <color theme="1"/>
        <rFont val="Microsoft YaHei UI"/>
        <charset val="134"/>
      </rPr>
      <t>外观颜色：</t>
    </r>
    <r>
      <rPr>
        <sz val="11"/>
        <color theme="1"/>
        <rFont val="Microsoft YaHei UI"/>
        <charset val="134"/>
      </rPr>
      <t>流光铂金、拂晓蓝灰、莹贝白、宝石红、浩海蓝、玛瑙褐   </t>
    </r>
    <r>
      <rPr>
        <b/>
        <sz val="11"/>
        <color theme="1"/>
        <rFont val="Microsoft YaHei UI"/>
        <charset val="134"/>
      </rPr>
      <t xml:space="preserve">
内饰颜色：</t>
    </r>
    <r>
      <rPr>
        <sz val="11"/>
        <color theme="1"/>
        <rFont val="Microsoft YaHei UI"/>
        <charset val="134"/>
      </rPr>
      <t xml:space="preserve">黑色、棕色
</t>
    </r>
    <r>
      <rPr>
        <b/>
        <sz val="11"/>
        <color rgb="FFFF0000"/>
        <rFont val="Microsoft YaHei UI"/>
        <charset val="134"/>
      </rPr>
      <t>英菲尼迪QX60车型享受6年或12万免费基础保养+4年或10万公里免费修理或更换+终生免费质量及事故救援</t>
    </r>
  </si>
  <si>
    <t>QX50新款</t>
  </si>
  <si>
    <t>QX50 时尚版</t>
  </si>
  <si>
    <t>QX50 领航版</t>
  </si>
  <si>
    <t>QX50 领航版 + Bose</t>
  </si>
  <si>
    <t>QX50 四驱菁英版</t>
  </si>
  <si>
    <t>QX50 四驱领航版</t>
  </si>
  <si>
    <t>QX50 四驱领航版 + Bose</t>
  </si>
  <si>
    <t>QX50 四驱豪华版</t>
  </si>
  <si>
    <t xml:space="preserve">QX50 四驱旗舰版 </t>
  </si>
  <si>
    <r>
      <rPr>
        <b/>
        <sz val="11"/>
        <color rgb="FF000000"/>
        <rFont val="Microsoft YaHei UI"/>
        <charset val="134"/>
      </rPr>
      <t>外观颜色：</t>
    </r>
    <r>
      <rPr>
        <sz val="11"/>
        <rFont val="Microsoft YaHei UI"/>
        <charset val="134"/>
      </rPr>
      <t>莹贝白、暮色红、铂金灰、海浪蓝、耀影黑、水亮银、星岩棕</t>
    </r>
    <r>
      <rPr>
        <b/>
        <sz val="11"/>
        <color rgb="FF000000"/>
        <rFont val="Microsoft YaHei UI"/>
        <charset val="134"/>
      </rPr>
      <t xml:space="preserve">
内饰颜色：</t>
    </r>
    <r>
      <rPr>
        <sz val="11"/>
        <color rgb="FF000000"/>
        <rFont val="Microsoft YaHei UI"/>
        <charset val="134"/>
      </rPr>
      <t>黑色，详询英菲尼迪官网</t>
    </r>
    <r>
      <rPr>
        <b/>
        <sz val="11"/>
        <color rgb="FF000000"/>
        <rFont val="Microsoft YaHei UI"/>
        <charset val="134"/>
      </rPr>
      <t xml:space="preserve">
</t>
    </r>
    <r>
      <rPr>
        <b/>
        <sz val="11"/>
        <color rgb="FFFF0000"/>
        <rFont val="Microsoft YaHei UI"/>
        <charset val="134"/>
      </rPr>
      <t>英菲尼迪QX50车型享受6年或12万免费基础保养+4年或10万公里免费修理或更换+终生免费质量及事故救援</t>
    </r>
  </si>
  <si>
    <t>长安福特免税车型享受3年3次免费保养（除电马）</t>
  </si>
  <si>
    <t>全新福特
探险者</t>
  </si>
  <si>
    <t>全新福特探险者EcoBoost 285 后驱风尚 6座</t>
  </si>
  <si>
    <t>全新福特探险者EcoBoost 285 后驱风尚 7座</t>
  </si>
  <si>
    <t>全新福特探险者EcoBoost 285 四驱风尚 plus 6座</t>
  </si>
  <si>
    <t>全新福特探险者EcoBoost 285 四驱风尚 plus 7座</t>
  </si>
  <si>
    <t>全新福特探险者EcoBoost 285 四驱钛金  6座</t>
  </si>
  <si>
    <t>全新福特探险者EcoBoost 285 四驱钛金  7座</t>
  </si>
  <si>
    <t>全新福特探险者EcoBoost 285 四驱运动  6座</t>
  </si>
  <si>
    <t>全新福特探险者EcoBoost 285 四驱运动  7座</t>
  </si>
  <si>
    <t>全新福特探险者EcoBoost 285 四驱昆仑巅峰版 6座 国六</t>
  </si>
  <si>
    <t>全新福特探险者EcoBoost 285 四驱昆仑巅峰版 7座 国六</t>
  </si>
  <si>
    <t>全新福特探险者EcoBoost 285 赤金版 6座 国六</t>
  </si>
  <si>
    <r>
      <rPr>
        <b/>
        <sz val="11"/>
        <color rgb="FF000000"/>
        <rFont val="Microsoft YaHei UI"/>
        <charset val="134"/>
      </rPr>
      <t>外观颜色：</t>
    </r>
    <r>
      <rPr>
        <sz val="11"/>
        <color rgb="FF000000"/>
        <rFont val="Microsoft YaHei UI"/>
        <charset val="134"/>
      </rPr>
      <t xml:space="preserve">格陵兰白/白令海灰/佩托湖蓝/安第斯黑/加勒比灰(赤金版）/阿尔金橙（巅峰版）  </t>
    </r>
    <r>
      <rPr>
        <b/>
        <sz val="11"/>
        <color rgb="FF000000"/>
        <rFont val="Microsoft YaHei UI"/>
        <charset val="134"/>
      </rPr>
      <t xml:space="preserve">                                                                                                                                                                                                                内饰颜色：</t>
    </r>
    <r>
      <rPr>
        <sz val="11"/>
        <color rgb="FF000000"/>
        <rFont val="Microsoft YaHei UI"/>
        <charset val="134"/>
      </rPr>
      <t>墨玉黑、金沙棕、极光紫拼色（四驱钛金）、金沙棕拼色（四驱钛金）、流沙米拼色（巅峰版）、</t>
    </r>
    <r>
      <rPr>
        <sz val="11"/>
        <rFont val="Microsoft YaHei UI"/>
        <charset val="134"/>
      </rPr>
      <t>瑶珠灰（赤金版）</t>
    </r>
    <r>
      <rPr>
        <sz val="11"/>
        <color rgb="FF000000"/>
        <rFont val="Microsoft YaHei UI"/>
        <charset val="134"/>
      </rPr>
      <t xml:space="preserve">
</t>
    </r>
    <r>
      <rPr>
        <sz val="11"/>
        <color rgb="FFFF0000"/>
        <rFont val="Microsoft YaHei UI"/>
        <charset val="134"/>
      </rPr>
      <t>开票时间在2024年3月1日-4月30日探险者直销车客户可以享受探险者“出行犒赏礼”。
1.电动侧门踏板 1 个；
2.至尊关爱+1 面喷漆（2 年/4 万公里整车延保（除易损易耗件）+ 1 面喷漆（12 个月有效期））</t>
    </r>
  </si>
  <si>
    <t>锐界L</t>
  </si>
  <si>
    <t>锐界L 2.0T两驱五座时尚型</t>
  </si>
  <si>
    <t>锐界L 2.0T两驱七座豪华型</t>
  </si>
  <si>
    <t>锐界L 2.0T四驱七座至尊型</t>
  </si>
  <si>
    <t>锐界L 2.0T E-混动两驱七座风尚型</t>
  </si>
  <si>
    <t>锐界L 2.0T E-混动两驱七座豪华型</t>
  </si>
  <si>
    <t>锐界L 2.0T E-混动四驱七座至尊型</t>
  </si>
  <si>
    <t>锐界L 2.0T E-混动四驱七座ST-Line运动</t>
  </si>
  <si>
    <t>锐界L 2.0T E-混动四驱七座ST-Line运动+智驾包</t>
  </si>
  <si>
    <r>
      <rPr>
        <b/>
        <sz val="11"/>
        <rFont val="Microsoft YaHei UI"/>
        <charset val="134"/>
      </rPr>
      <t>外观颜色：</t>
    </r>
    <r>
      <rPr>
        <sz val="11"/>
        <rFont val="Microsoft YaHei UI"/>
        <charset val="134"/>
      </rPr>
      <t xml:space="preserve">皓月白（增加2000元/台）、苍穹灰、星云灰、墨宇蓝、瑶光蓝、星耀黑
</t>
    </r>
    <r>
      <rPr>
        <b/>
        <sz val="11"/>
        <rFont val="Microsoft YaHei UI"/>
        <charset val="134"/>
      </rPr>
      <t>内饰颜色</t>
    </r>
    <r>
      <rPr>
        <sz val="11"/>
        <rFont val="Microsoft YaHei UI"/>
        <charset val="134"/>
      </rPr>
      <t>：黑灰双色（两驱五座时尚型）、灰色、黑白双色、蓝灰双色（混动两驱七座风尚型）、黑红（ST-Line运动）</t>
    </r>
  </si>
  <si>
    <t>锐际</t>
  </si>
  <si>
    <t xml:space="preserve">锐际 EcoBoost® 245 两驱悠享款 </t>
  </si>
  <si>
    <t>锐际 EcoBoost® 245 两驱耀享款</t>
  </si>
  <si>
    <t>锐际 EcoBoost® 245 四驱耀享款</t>
  </si>
  <si>
    <t>锐际 EcoBoost® 245 两驱越享款</t>
  </si>
  <si>
    <t>锐际 EcoBoost® 245 四驱纵享款 ST-LINE Pro</t>
  </si>
  <si>
    <r>
      <rPr>
        <b/>
        <sz val="11"/>
        <rFont val="Microsoft YaHei UI"/>
        <charset val="134"/>
      </rPr>
      <t>外观颜色：</t>
    </r>
    <r>
      <rPr>
        <sz val="11"/>
        <rFont val="Microsoft YaHei UI"/>
        <charset val="134"/>
      </rPr>
      <t xml:space="preserve">月落白/掠影黑/静谧蓝/机甲灰/铂钻白（需另加2000元）
</t>
    </r>
    <r>
      <rPr>
        <b/>
        <sz val="11"/>
        <rFont val="Microsoft YaHei UI"/>
        <charset val="134"/>
      </rPr>
      <t>内饰颜色</t>
    </r>
    <r>
      <rPr>
        <sz val="11"/>
        <rFont val="Microsoft YaHei UI"/>
        <charset val="134"/>
      </rPr>
      <t>：素灰、雅棕（两驱耀享款）、玄黑（四驱纵享款 ST-LINE Pro）</t>
    </r>
  </si>
  <si>
    <t>蒙迪欧</t>
  </si>
  <si>
    <t>蒙迪欧 EcoBoost® 180 舒雅型 标配车载ETC 国六</t>
  </si>
  <si>
    <t>蒙迪欧 EcoBoost® 180 豪华型 标配车载ETC 国六</t>
  </si>
  <si>
    <t>蒙迪欧 EcoBoost® 180 至尊型 标配车载ETC 国六</t>
  </si>
  <si>
    <t>蒙迪欧 EcoBoost® 245 豪华型 标配车载ETC 国六</t>
  </si>
  <si>
    <t>蒙迪欧 EcoBoost® 245 至尊型 标配车载ETC 国六</t>
  </si>
  <si>
    <t>蒙迪欧 EcoBoost® 245 ST-Line 标配车载ETC 国六</t>
  </si>
  <si>
    <t>蒙迪欧 E-混动 1.5T EcoBoost® 豪华型 国六</t>
  </si>
  <si>
    <t>蒙迪欧 E-混动 1.5T EcoBoost® ST-Line 国六</t>
  </si>
  <si>
    <t>蒙迪欧 E-混动 1.5T EcoBoost® ST-Line 科技包 国六</t>
  </si>
  <si>
    <r>
      <rPr>
        <b/>
        <sz val="11"/>
        <rFont val="Microsoft YaHei UI"/>
        <charset val="134"/>
      </rPr>
      <t>全系标配车载ETC
外观颜色：</t>
    </r>
    <r>
      <rPr>
        <sz val="11"/>
        <rFont val="Microsoft YaHei UI"/>
        <charset val="134"/>
      </rPr>
      <t xml:space="preserve">霓裳灰、渔火红、靛青蓝、墨云黑、明月白、玉盘白（加2000元）
</t>
    </r>
    <r>
      <rPr>
        <b/>
        <sz val="11"/>
        <rFont val="Microsoft YaHei UI"/>
        <charset val="134"/>
      </rPr>
      <t>内饰颜色：</t>
    </r>
    <r>
      <rPr>
        <sz val="11"/>
        <rFont val="Microsoft YaHei UI"/>
        <charset val="134"/>
      </rPr>
      <t xml:space="preserve">黑色、灰色、黑灰、黑红、竞技黑红 </t>
    </r>
  </si>
  <si>
    <t>2024款         电马</t>
  </si>
  <si>
    <t>福特电马 风潮版 长续航 极光柠皮质</t>
  </si>
  <si>
    <t>福特电马 风驰版 长续航 极光柠皮质</t>
  </si>
  <si>
    <t>福特电马 风驰版 长续航 啸日橙麂皮</t>
  </si>
  <si>
    <t>福特电马 风驰版 超长续航 极光柠皮质</t>
  </si>
  <si>
    <t>福特电马 风驰版 超长续航 啸日橙麂皮</t>
  </si>
  <si>
    <t>福特电马 GT版 极光柠皮质</t>
  </si>
  <si>
    <t>福特电马 GT版 啸日橙麂皮</t>
  </si>
  <si>
    <t>福特电马 GT风暴版 啸日橙麂皮</t>
  </si>
  <si>
    <r>
      <rPr>
        <b/>
        <sz val="11"/>
        <rFont val="Microsoft YaHei UI"/>
        <charset val="134"/>
      </rPr>
      <t>外观颜色：</t>
    </r>
    <r>
      <rPr>
        <sz val="11"/>
        <rFont val="Microsoft YaHei UI"/>
        <charset val="134"/>
      </rPr>
      <t xml:space="preserve">疾焰红/踏墨黑/飞岩灰/鸣月蓝/腾霜白、啸日橙（需另加2000元）（GT风暴版除外）
</t>
    </r>
    <r>
      <rPr>
        <b/>
        <sz val="11"/>
        <rFont val="Microsoft YaHei UI"/>
        <charset val="134"/>
      </rPr>
      <t>内饰颜色：</t>
    </r>
    <r>
      <rPr>
        <sz val="11"/>
        <rFont val="Microsoft YaHei UI"/>
        <charset val="134"/>
      </rPr>
      <t xml:space="preserve">极光柠皮质、啸日橙麂皮
</t>
    </r>
    <r>
      <rPr>
        <sz val="11"/>
        <color rgb="FFFF0000"/>
        <rFont val="Microsoft YaHei UI"/>
        <charset val="134"/>
      </rPr>
      <t>开票时间在2024年3月1日-4月30日2024 款电马直销车客户可以享受智能模块家充桩及安装服务。</t>
    </r>
  </si>
  <si>
    <t xml:space="preserve"> 销售咨询电话：010-88453392转811、13661229920（微信同号）</t>
  </si>
  <si>
    <t xml:space="preserve">奇骏、逍客、轩逸、途达、骊威、玛驰、阳光、骐达、劲客【监管地海关：广州；关区代码：5135】  </t>
  </si>
  <si>
    <t>天籁、楼兰【监管地海关：襄阳海关；关区代码：4703 】</t>
  </si>
  <si>
    <t>免税价格</t>
  </si>
  <si>
    <t>全新天籁</t>
  </si>
  <si>
    <t>全新天籁 2.0L XL-TLS 悦享版</t>
  </si>
  <si>
    <t>全新天籁 2.0L XL-Upr 优享版</t>
  </si>
  <si>
    <t>全新天籁 2.0T XL 进享版</t>
  </si>
  <si>
    <t>全新天籁 2.0T XV 尊享版</t>
  </si>
  <si>
    <r>
      <rPr>
        <b/>
        <sz val="11"/>
        <rFont val="Microsoft YaHei UI"/>
        <charset val="134"/>
      </rPr>
      <t>外观颜色</t>
    </r>
    <r>
      <rPr>
        <sz val="11"/>
        <rFont val="Microsoft YaHei UI"/>
        <charset val="134"/>
      </rPr>
      <t>：珠玉白，曜石黑，</t>
    </r>
    <r>
      <rPr>
        <sz val="11"/>
        <color theme="1"/>
        <rFont val="Microsoft YaHei UI"/>
        <charset val="134"/>
      </rPr>
      <t>晨曦银，极光蓝</t>
    </r>
    <r>
      <rPr>
        <sz val="11"/>
        <rFont val="Microsoft YaHei UI"/>
        <charset val="134"/>
      </rPr>
      <t xml:space="preserve">
</t>
    </r>
    <r>
      <rPr>
        <b/>
        <sz val="11"/>
        <rFont val="Microsoft YaHei UI"/>
        <charset val="134"/>
      </rPr>
      <t>内饰颜色</t>
    </r>
    <r>
      <rPr>
        <sz val="11"/>
        <rFont val="Microsoft YaHei UI"/>
        <charset val="134"/>
      </rPr>
      <t>：黑内饰、棕内饰</t>
    </r>
    <r>
      <rPr>
        <b/>
        <sz val="11"/>
        <rFont val="Microsoft YaHei UI"/>
        <charset val="134"/>
      </rPr>
      <t xml:space="preserve">
天籁生产周期1.5个月左右</t>
    </r>
  </si>
  <si>
    <t xml:space="preserve">全新轩逸
</t>
  </si>
  <si>
    <t>1.6L 舒享版 CVT</t>
  </si>
  <si>
    <t>1.6L 悦享版 CVT</t>
  </si>
  <si>
    <t>1.6L 智驾版CVT</t>
  </si>
  <si>
    <r>
      <rPr>
        <b/>
        <sz val="11"/>
        <rFont val="Microsoft YaHei UI"/>
        <charset val="134"/>
      </rPr>
      <t>外观颜色：</t>
    </r>
    <r>
      <rPr>
        <sz val="11"/>
        <rFont val="Microsoft YaHei UI"/>
        <charset val="134"/>
      </rPr>
      <t xml:space="preserve">珠贝白，曜石黑，钨钢灰，天际红
</t>
    </r>
    <r>
      <rPr>
        <b/>
        <sz val="11"/>
        <rFont val="Microsoft YaHei UI"/>
        <charset val="134"/>
      </rPr>
      <t>内饰颜色：</t>
    </r>
    <r>
      <rPr>
        <sz val="11"/>
        <rFont val="Microsoft YaHei UI"/>
        <charset val="134"/>
      </rPr>
      <t>黑色、黑棕</t>
    </r>
  </si>
  <si>
    <t>轩逸经典</t>
  </si>
  <si>
    <t>1.6XE 舒适版 CVT</t>
  </si>
  <si>
    <t>1.6XL 豪华版 CVT</t>
  </si>
  <si>
    <t>奇骏全新一代</t>
  </si>
  <si>
    <t>奇骏 星月限定版</t>
  </si>
  <si>
    <t>奇骏 两驱豪华版</t>
  </si>
  <si>
    <t>奇骏 两驱豪华版七座</t>
  </si>
  <si>
    <t>奇骏 四驱豪华版</t>
  </si>
  <si>
    <t>奇骏 四驱尊享版</t>
  </si>
  <si>
    <t>奇骏 四驱尊享版七座</t>
  </si>
  <si>
    <t>奇骏 四驱至尊版</t>
  </si>
  <si>
    <r>
      <rPr>
        <b/>
        <sz val="11"/>
        <color rgb="FFFF0000"/>
        <rFont val="Microsoft YaHei UI"/>
        <charset val="134"/>
      </rPr>
      <t>*奇骏生产周期3个月左右</t>
    </r>
    <r>
      <rPr>
        <b/>
        <sz val="11"/>
        <rFont val="Microsoft YaHei UI"/>
        <charset val="134"/>
      </rPr>
      <t xml:space="preserve">
外观颜色：</t>
    </r>
    <r>
      <rPr>
        <sz val="11"/>
        <rFont val="Microsoft YaHei UI"/>
        <charset val="134"/>
      </rPr>
      <t xml:space="preserve">香槟银、珠光白、曜石黑、苍穹灰、苍穹灰/曜石黑-双色、香槟银/曜石黑-双色、珠光白/曜石黑-双色
</t>
    </r>
    <r>
      <rPr>
        <b/>
        <sz val="11"/>
        <rFont val="Microsoft YaHei UI"/>
        <charset val="134"/>
      </rPr>
      <t>内饰颜色：</t>
    </r>
    <r>
      <rPr>
        <sz val="11"/>
        <rFont val="Microsoft YaHei UI"/>
        <charset val="134"/>
      </rPr>
      <t>深色、浅色</t>
    </r>
  </si>
  <si>
    <t>奇骏荣耀</t>
  </si>
  <si>
    <t>奇骏荣耀 2.0L两驱智联舒享版</t>
  </si>
  <si>
    <t>奇骏荣耀 2.0L两驱智联臻享版</t>
  </si>
  <si>
    <r>
      <rPr>
        <b/>
        <sz val="11"/>
        <rFont val="Microsoft YaHei UI"/>
        <charset val="134"/>
      </rPr>
      <t>外观颜色：</t>
    </r>
    <r>
      <rPr>
        <sz val="11"/>
        <rFont val="Microsoft YaHei UI"/>
        <charset val="134"/>
      </rPr>
      <t>珠光白、曜石黑、琥珀金</t>
    </r>
    <r>
      <rPr>
        <b/>
        <sz val="11"/>
        <rFont val="Microsoft YaHei UI"/>
        <charset val="134"/>
      </rPr>
      <t xml:space="preserve">
内饰颜色：</t>
    </r>
    <r>
      <rPr>
        <sz val="11"/>
        <rFont val="Microsoft YaHei UI"/>
        <charset val="134"/>
      </rPr>
      <t>深色、</t>
    </r>
  </si>
  <si>
    <t>第三代全新逍客</t>
  </si>
  <si>
    <t>旗舰版</t>
  </si>
  <si>
    <t>领航版</t>
  </si>
  <si>
    <t>豪华版</t>
  </si>
  <si>
    <r>
      <rPr>
        <b/>
        <sz val="11"/>
        <rFont val="Microsoft YaHei UI"/>
        <charset val="134"/>
      </rPr>
      <t>外观颜色：</t>
    </r>
    <r>
      <rPr>
        <sz val="11"/>
        <rFont val="Microsoft YaHei UI"/>
        <charset val="134"/>
      </rPr>
      <t xml:space="preserve">月光银、曜石黑、 幻影蓝、 珠光白， 天际红， 琥珀金
</t>
    </r>
    <r>
      <rPr>
        <b/>
        <sz val="11"/>
        <rFont val="Microsoft YaHei UI"/>
        <charset val="134"/>
      </rPr>
      <t>内饰颜色：</t>
    </r>
    <r>
      <rPr>
        <sz val="11"/>
        <rFont val="Microsoft YaHei UI"/>
        <charset val="134"/>
      </rPr>
      <t>致酷内饰</t>
    </r>
    <r>
      <rPr>
        <sz val="11"/>
        <color theme="1"/>
        <rFont val="Microsoft YaHei UI"/>
        <charset val="134"/>
      </rPr>
      <t>（</t>
    </r>
    <r>
      <rPr>
        <sz val="11"/>
        <rFont val="Microsoft YaHei UI"/>
        <charset val="134"/>
      </rPr>
      <t>黑色）、致雅内饰（酒红）配车周期长</t>
    </r>
  </si>
  <si>
    <t>逍客经典</t>
  </si>
  <si>
    <t>舒适版</t>
  </si>
  <si>
    <t>领先版</t>
  </si>
  <si>
    <t>智享版</t>
  </si>
  <si>
    <t>全新途达</t>
  </si>
  <si>
    <r>
      <rPr>
        <sz val="11"/>
        <rFont val="Microsoft YaHei UI"/>
        <charset val="134"/>
      </rPr>
      <t>途达 2.5L XE MT 精英版</t>
    </r>
    <r>
      <rPr>
        <sz val="11"/>
        <color rgb="FFFF0000"/>
        <rFont val="Microsoft YaHei UI"/>
        <charset val="134"/>
      </rPr>
      <t>（暂停预定）</t>
    </r>
  </si>
  <si>
    <r>
      <rPr>
        <sz val="11"/>
        <rFont val="Microsoft YaHei UI"/>
        <charset val="134"/>
      </rPr>
      <t>途达 2.5L XL MT 领先版</t>
    </r>
    <r>
      <rPr>
        <sz val="11"/>
        <color rgb="FFFF0000"/>
        <rFont val="Microsoft YaHei UI"/>
        <charset val="134"/>
      </rPr>
      <t>（暂停预定）</t>
    </r>
  </si>
  <si>
    <t>途达 2.5L XL Upper 豪华版</t>
  </si>
  <si>
    <r>
      <rPr>
        <sz val="11"/>
        <rFont val="Microsoft YaHei UI"/>
        <charset val="134"/>
      </rPr>
      <t>途达 2.5L XV 智享版</t>
    </r>
    <r>
      <rPr>
        <sz val="11"/>
        <color rgb="FFFF0000"/>
        <rFont val="Microsoft YaHei UI"/>
        <charset val="134"/>
      </rPr>
      <t>（暂停预定）</t>
    </r>
  </si>
  <si>
    <r>
      <rPr>
        <sz val="11"/>
        <rFont val="Microsoft YaHei UI"/>
        <charset val="134"/>
      </rPr>
      <t>途达 2.5L XL Upper 4WD 四驱豪华版</t>
    </r>
    <r>
      <rPr>
        <sz val="11"/>
        <color rgb="FFFF0000"/>
        <rFont val="Microsoft YaHei UI"/>
        <charset val="134"/>
      </rPr>
      <t>（暂停预定）</t>
    </r>
  </si>
  <si>
    <t>途达 2.5L XV 4WD 四驱旗舰版</t>
  </si>
  <si>
    <r>
      <rPr>
        <b/>
        <sz val="11"/>
        <rFont val="Microsoft YaHei UI"/>
        <charset val="134"/>
      </rPr>
      <t>外观颜色</t>
    </r>
    <r>
      <rPr>
        <sz val="11"/>
        <rFont val="Microsoft YaHei UI"/>
        <charset val="134"/>
      </rPr>
      <t xml:space="preserve">：碧玉黑 、 钻石银、珠光白 、天漠金、炫雅红（暂停供应） 、琥珀棕 （暂停供应）
</t>
    </r>
    <r>
      <rPr>
        <b/>
        <sz val="11"/>
        <rFont val="Microsoft YaHei UI"/>
        <charset val="134"/>
      </rPr>
      <t>内饰颜色</t>
    </r>
    <r>
      <rPr>
        <sz val="11"/>
        <rFont val="Microsoft YaHei UI"/>
        <charset val="134"/>
      </rPr>
      <t xml:space="preserve">：深内饰 </t>
    </r>
    <r>
      <rPr>
        <b/>
        <sz val="11"/>
        <rFont val="Microsoft YaHei UI"/>
        <charset val="134"/>
      </rPr>
      <t xml:space="preserve">
途达珠光白色提车快，其余颜色生产周期约1.5个月左右</t>
    </r>
  </si>
  <si>
    <t>新骐达</t>
  </si>
  <si>
    <t>1.6L 酷动版 CVT</t>
  </si>
  <si>
    <t>1.6L 智行版 CVT</t>
  </si>
  <si>
    <t>1.6L 智尊版 CVT</t>
  </si>
  <si>
    <r>
      <rPr>
        <b/>
        <sz val="11"/>
        <rFont val="Microsoft YaHei UI"/>
        <charset val="134"/>
      </rPr>
      <t>外观颜色：</t>
    </r>
    <r>
      <rPr>
        <sz val="11"/>
        <rFont val="Microsoft YaHei UI"/>
        <charset val="134"/>
      </rPr>
      <t xml:space="preserve">珠光白，炫雅红，钨钢灰，无忧绿，珠光白曜石黑双色，炫雅红曜石黑双色
</t>
    </r>
    <r>
      <rPr>
        <b/>
        <sz val="11"/>
        <rFont val="Microsoft YaHei UI"/>
        <charset val="134"/>
      </rPr>
      <t>内饰颜色：</t>
    </r>
    <r>
      <rPr>
        <sz val="11"/>
        <rFont val="Microsoft YaHei UI"/>
        <charset val="134"/>
      </rPr>
      <t>黑色内饰、紫黑双色内饰</t>
    </r>
  </si>
  <si>
    <t>全新劲客劲情版</t>
  </si>
  <si>
    <t>应有劲有 时尚版</t>
  </si>
  <si>
    <t>淋漓劲致 豪华版</t>
  </si>
  <si>
    <t>劲上添花 旗舰版</t>
  </si>
  <si>
    <r>
      <rPr>
        <b/>
        <sz val="11"/>
        <rFont val="Microsoft YaHei UI"/>
        <charset val="134"/>
      </rPr>
      <t>外观颜色：</t>
    </r>
    <r>
      <rPr>
        <sz val="11"/>
        <rFont val="Microsoft YaHei UI"/>
        <charset val="134"/>
      </rPr>
      <t>炫雅红、珠光白、晴空蓝、钨钢灰、无忧绿、珠光白曜石黑双色、晴空蓝曜石黑双色</t>
    </r>
    <r>
      <rPr>
        <b/>
        <sz val="11"/>
        <rFont val="Microsoft YaHei UI"/>
        <charset val="134"/>
      </rPr>
      <t xml:space="preserve">
内饰颜色：</t>
    </r>
    <r>
      <rPr>
        <sz val="11"/>
        <rFont val="Microsoft YaHei UI"/>
        <charset val="134"/>
      </rPr>
      <t>深内饰、黑灰双色内饰</t>
    </r>
  </si>
  <si>
    <t>e-POWER轩逸</t>
  </si>
  <si>
    <t>超混电驱 超智联Plus</t>
  </si>
  <si>
    <t>超混电驱 超智驾Max</t>
  </si>
  <si>
    <t>超混电驱 超豪华Ultra</t>
  </si>
  <si>
    <r>
      <rPr>
        <b/>
        <sz val="11"/>
        <rFont val="Microsoft YaHei UI"/>
        <charset val="134"/>
      </rPr>
      <t>外观颜色：</t>
    </r>
    <r>
      <rPr>
        <sz val="11"/>
        <rFont val="Microsoft YaHei UI"/>
        <charset val="134"/>
      </rPr>
      <t>珠玉白、曜石黑、钨钢灰、天际红</t>
    </r>
    <r>
      <rPr>
        <b/>
        <sz val="11"/>
        <rFont val="Microsoft YaHei UI"/>
        <charset val="134"/>
      </rPr>
      <t xml:space="preserve">
内饰颜色：</t>
    </r>
    <r>
      <rPr>
        <sz val="11"/>
        <rFont val="Microsoft YaHei UI"/>
        <charset val="134"/>
      </rPr>
      <t>深色（黑色）</t>
    </r>
  </si>
  <si>
    <t>超混电驱奇骏</t>
  </si>
  <si>
    <t>超混双电机四驱豪华版</t>
  </si>
  <si>
    <t>超混双电机四驱智尊版</t>
  </si>
  <si>
    <r>
      <rPr>
        <b/>
        <sz val="11"/>
        <color theme="1"/>
        <rFont val="Microsoft YaHei UI"/>
        <charset val="134"/>
      </rPr>
      <t xml:space="preserve">楼兰
</t>
    </r>
    <r>
      <rPr>
        <b/>
        <u/>
        <sz val="13"/>
        <color rgb="FFFF0000"/>
        <rFont val="Microsoft YaHei UI"/>
        <charset val="134"/>
      </rPr>
      <t>暂停预定</t>
    </r>
  </si>
  <si>
    <t>楼兰 2.5 XE 精英版</t>
  </si>
  <si>
    <t>楼兰 2.5 XL 智联豪华版</t>
  </si>
  <si>
    <t>楼兰 2.5XL Plus 智联领先版</t>
  </si>
  <si>
    <r>
      <rPr>
        <b/>
        <sz val="11"/>
        <rFont val="Microsoft YaHei UI"/>
        <charset val="134"/>
      </rPr>
      <t>外观颜色：</t>
    </r>
    <r>
      <rPr>
        <sz val="11"/>
        <rFont val="Microsoft YaHei UI"/>
        <charset val="134"/>
      </rPr>
      <t xml:space="preserve">珠光白、曜石黑
</t>
    </r>
    <r>
      <rPr>
        <b/>
        <sz val="11"/>
        <rFont val="Microsoft YaHei UI"/>
        <charset val="134"/>
      </rPr>
      <t>内饰颜色：</t>
    </r>
    <r>
      <rPr>
        <sz val="11"/>
        <rFont val="Microsoft YaHei UI"/>
        <charset val="134"/>
      </rPr>
      <t>深内饰、浅内饰</t>
    </r>
    <r>
      <rPr>
        <b/>
        <sz val="11"/>
        <rFont val="Microsoft YaHei UI"/>
        <charset val="134"/>
      </rPr>
      <t xml:space="preserve">
楼兰生产周期约2个月左右</t>
    </r>
  </si>
  <si>
    <t xml:space="preserve"> 一汽丰田</t>
  </si>
  <si>
    <t>【监管地海关：津河西关；关区代码0227】</t>
  </si>
  <si>
    <t>格瑞维亚</t>
  </si>
  <si>
    <t>格瑞维亚 2.5L 混动 舒适版</t>
  </si>
  <si>
    <t>格瑞维亚 2.5L 混动 豪华版</t>
  </si>
  <si>
    <t>格瑞维亚 2.5L 混动 尊贵PLUS版</t>
  </si>
  <si>
    <t>格瑞维亚 2.5L 混动 尊爵VIP版</t>
  </si>
  <si>
    <t>格瑞维亚 2.5L 混动 尊贵福祉PLUS版</t>
  </si>
  <si>
    <t>格瑞维亚 2.5L 混动 旗舰版</t>
  </si>
  <si>
    <r>
      <rPr>
        <b/>
        <sz val="11"/>
        <rFont val="Microsoft YaHei UI"/>
        <charset val="134"/>
      </rPr>
      <t>外观颜色：</t>
    </r>
    <r>
      <rPr>
        <sz val="11"/>
        <rFont val="Microsoft YaHei UI"/>
        <charset val="134"/>
      </rPr>
      <t>铂金白（加2000）、墨青蓝（加2000）、流光银、米兰卡其、墨渊黑、碳晶棕</t>
    </r>
  </si>
  <si>
    <t>皇冠陆放</t>
  </si>
  <si>
    <t>皇冠陆放 双擎 2.5L 进取两驱版</t>
  </si>
  <si>
    <t>皇冠陆放 双擎 2.5L 精英版</t>
  </si>
  <si>
    <t>皇冠陆放 双擎 2.5L 豪华版</t>
  </si>
  <si>
    <t>皇冠陆放 双擎 2.5L 尊贵版</t>
  </si>
  <si>
    <t>皇冠陆放 双擎 2.5L 旗舰版</t>
  </si>
  <si>
    <t>皇冠陆放 2.0T 劲享版</t>
  </si>
  <si>
    <t>皇冠陆放 2.0T 劲耀版</t>
  </si>
  <si>
    <t>皇冠陆放 2.0T 劲尊版</t>
  </si>
  <si>
    <r>
      <rPr>
        <b/>
        <sz val="11"/>
        <color rgb="FF000000"/>
        <rFont val="Microsoft YaHei UI"/>
        <charset val="134"/>
      </rPr>
      <t>外观颜色：</t>
    </r>
    <r>
      <rPr>
        <sz val="11"/>
        <color rgb="FF000000"/>
        <rFont val="Microsoft YaHei UI"/>
        <charset val="134"/>
      </rPr>
      <t>铂金白（加2000）、巴黎红（加2000）、流光银、碳晶棕、墨渊黑</t>
    </r>
  </si>
  <si>
    <t xml:space="preserve">RAV4荣放            </t>
  </si>
  <si>
    <t>荣放 2.0L汽油版 两驱都市版</t>
  </si>
  <si>
    <t>荣放 2.0L汽油版 两驱风尚版</t>
  </si>
  <si>
    <t>荣放 2.0L汽油版 两驱风尚PLUS版</t>
  </si>
  <si>
    <t>荣放 2.0L汽油版 两驱20周年铂金纪念版</t>
  </si>
  <si>
    <t>荣放 2.0L汽油版 四驱探险版</t>
  </si>
  <si>
    <t>荣放 2.0L汽油版 四驱探险PLUS版</t>
  </si>
  <si>
    <t>荣放 2.0L汽油版 四驱探险旗舰版</t>
  </si>
  <si>
    <t>荣放 2.5L双擎版 精英版</t>
  </si>
  <si>
    <t>荣放 2.5L双擎版 精英PLUS版</t>
  </si>
  <si>
    <t>荣放 2.5L双擎版 四驱精英PLUS版</t>
  </si>
  <si>
    <t>荣放 2.5L双擎版 四驱旗舰版</t>
  </si>
  <si>
    <r>
      <rPr>
        <b/>
        <sz val="11"/>
        <color rgb="FF000000"/>
        <rFont val="Microsoft YaHei UI"/>
        <charset val="134"/>
      </rPr>
      <t>外观颜色：</t>
    </r>
    <r>
      <rPr>
        <sz val="11"/>
        <color rgb="FF000000"/>
        <rFont val="Microsoft YaHei UI"/>
        <charset val="134"/>
      </rPr>
      <t xml:space="preserve">铂金白（2000）、钛晶灰、 墨渊黑、 巴黎红（2000）、 铂青铜、 米兰卡其 、星际蓝、
</t>
    </r>
    <r>
      <rPr>
        <b/>
        <sz val="11"/>
        <color rgb="FF000000"/>
        <rFont val="Microsoft YaHei UI"/>
        <charset val="134"/>
      </rPr>
      <t>双色：</t>
    </r>
    <r>
      <rPr>
        <sz val="11"/>
        <color rgb="FF000000"/>
        <rFont val="Microsoft YaHei UI"/>
        <charset val="134"/>
      </rPr>
      <t>钛晶灰-黑顶（2000）、 米兰卡其-钛晶灰顶（2000）、 铂金白-黑顶（4000）、</t>
    </r>
  </si>
  <si>
    <t xml:space="preserve">RAV4荣放
双擎E+
</t>
  </si>
  <si>
    <t>荣放双擎 2.5L PHEV 都市Pro版</t>
  </si>
  <si>
    <t>荣放双擎 2.5L PHEV 精英Pro版</t>
  </si>
  <si>
    <t>荣放双擎 2.5L PHEV 豪华四驱Pro版</t>
  </si>
  <si>
    <t>荣放双擎 2.5L PHEV 旗舰四驱Pro版</t>
  </si>
  <si>
    <r>
      <rPr>
        <b/>
        <sz val="11"/>
        <color rgb="FF000000"/>
        <rFont val="Microsoft YaHei UI"/>
        <charset val="134"/>
      </rPr>
      <t>外观颜色：</t>
    </r>
    <r>
      <rPr>
        <sz val="11"/>
        <color rgb="FF000000"/>
        <rFont val="Microsoft YaHei UI"/>
        <charset val="134"/>
      </rPr>
      <t xml:space="preserve">铂金白（2000）、 摩登红（2000）、 墨渊黑 、铂青铜 、钛晶灰 、米兰卡其、 星际蓝 
</t>
    </r>
    <r>
      <rPr>
        <b/>
        <sz val="11"/>
        <color rgb="FF000000"/>
        <rFont val="Microsoft YaHei UI"/>
        <charset val="134"/>
      </rPr>
      <t>双色：</t>
    </r>
    <r>
      <rPr>
        <sz val="11"/>
        <color rgb="FF000000"/>
        <rFont val="Microsoft YaHei UI"/>
        <charset val="134"/>
      </rPr>
      <t>铂青铜-黑顶（2000）、 钛晶灰-黑顶（2000）、 铂金白-黑顶（4000）、 摩登红-黑顶（4000）</t>
    </r>
  </si>
  <si>
    <r>
      <rPr>
        <b/>
        <sz val="13"/>
        <rFont val="Microsoft YaHei UI"/>
        <charset val="134"/>
      </rPr>
      <t>AVALON
全新亚洲龙</t>
    </r>
    <r>
      <rPr>
        <sz val="13"/>
        <rFont val="Microsoft YaHei UI"/>
        <charset val="134"/>
      </rPr>
      <t xml:space="preserve">
</t>
    </r>
    <r>
      <rPr>
        <sz val="13"/>
        <color indexed="10"/>
        <rFont val="Microsoft YaHei UI"/>
        <charset val="134"/>
      </rPr>
      <t xml:space="preserve">  </t>
    </r>
  </si>
  <si>
    <t>亚洲龙 2.0L汽油动力 进取版</t>
  </si>
  <si>
    <t>亚洲龙 2.0L汽油动力 臻选版</t>
  </si>
  <si>
    <t>亚洲龙 2.0L汽油动力 豪华版</t>
  </si>
  <si>
    <t>亚洲龙 2.0L汽油动力 尊享版</t>
  </si>
  <si>
    <t>亚洲龙 2.5L汽油动力 豪华版</t>
  </si>
  <si>
    <t>亚洲龙 2.5L汽油动力 尊贵版</t>
  </si>
  <si>
    <t>亚洲龙 2.5L双擎 进取版</t>
  </si>
  <si>
    <t>亚洲龙 2.5L双擎 豪华版</t>
  </si>
  <si>
    <t>亚洲龙 2.5L双擎 尊贵版</t>
  </si>
  <si>
    <t>亚洲龙 2.5L双擎 20周年铂金纪念版</t>
  </si>
  <si>
    <t>亚洲龙 2.5L双擎 旗舰版</t>
  </si>
  <si>
    <r>
      <rPr>
        <b/>
        <sz val="11"/>
        <color rgb="FF000000"/>
        <rFont val="Microsoft YaHei UI"/>
        <charset val="134"/>
      </rPr>
      <t>外观颜色：</t>
    </r>
    <r>
      <rPr>
        <sz val="11"/>
        <color rgb="FF000000"/>
        <rFont val="Microsoft YaHei UI"/>
        <charset val="134"/>
      </rPr>
      <t>铂金白（2000）、 流光银 、丹霞红、 宝石蓝、碳晶棕、墨渊黑
注：20周年铂金纪念版已包含选装色费用，不另行加价</t>
    </r>
  </si>
  <si>
    <t>凌放</t>
  </si>
  <si>
    <t>2.0L CVT两驱进取版</t>
  </si>
  <si>
    <t>2.0L CVT两驱豪华版</t>
  </si>
  <si>
    <t>2.0L CVT两驱尊享版</t>
  </si>
  <si>
    <t>2.0L CVT两驱CARE版</t>
  </si>
  <si>
    <t>2.0L CVT两驱20周年铂金纪念版</t>
  </si>
  <si>
    <t>双擎 2.5L E-CVT两驱豪华版</t>
  </si>
  <si>
    <t>双擎 2.5L E-CVT四驱豪华版</t>
  </si>
  <si>
    <t>双擎 2.5L E-CVT四驱尊享版</t>
  </si>
  <si>
    <t>双擎 2.5L E-CVT四驱旗舰版</t>
  </si>
  <si>
    <r>
      <rPr>
        <b/>
        <sz val="11"/>
        <rFont val="Microsoft YaHei UI"/>
        <charset val="134"/>
      </rPr>
      <t>外观颜色：</t>
    </r>
    <r>
      <rPr>
        <sz val="11"/>
        <rFont val="Microsoft YaHei UI"/>
        <charset val="134"/>
      </rPr>
      <t>铂金白（2000）、铂青铜、耀晶灰、星际蓝、墨渊黑
注：20周年铂金纪念版已包含选装色费用，不另行加价</t>
    </r>
  </si>
  <si>
    <t>卡罗拉锐放</t>
  </si>
  <si>
    <t>卡罗拉锐放 2.0L汽油版 先锋版</t>
  </si>
  <si>
    <t>卡罗拉锐放 2.0L汽油版 精英版</t>
  </si>
  <si>
    <t>卡罗拉锐放 2.0L汽油版 豪华版</t>
  </si>
  <si>
    <t>卡罗拉锐放 2.0L汽油版 20周年铂金纪念版</t>
  </si>
  <si>
    <t>卡罗拉锐放 2.0L汽油版 CARE版</t>
  </si>
  <si>
    <t>卡罗拉锐放 2.0L汽油版 尊享版</t>
  </si>
  <si>
    <t>卡罗拉锐放 2.0L汽油版 旗舰版</t>
  </si>
  <si>
    <t>卡罗拉锐放 双擎 2.0L 先锋版</t>
  </si>
  <si>
    <t>卡罗拉锐放 双擎 2.0L 精英版</t>
  </si>
  <si>
    <t>卡罗拉锐放 双擎 2.0L 豪华版</t>
  </si>
  <si>
    <t>卡罗拉锐放 双擎 2.0L CARE版</t>
  </si>
  <si>
    <t>卡罗拉锐放 双擎 2.0L 尊享版</t>
  </si>
  <si>
    <t>卡罗拉锐放 双擎 2.0L 旗舰版</t>
  </si>
  <si>
    <r>
      <rPr>
        <b/>
        <sz val="11"/>
        <rFont val="Microsoft YaHei UI"/>
        <charset val="134"/>
      </rPr>
      <t>外观颜色：</t>
    </r>
    <r>
      <rPr>
        <sz val="11"/>
        <rFont val="Microsoft YaHei UI"/>
        <charset val="134"/>
      </rPr>
      <t>铂金白（2000）、宝石蓝、绛珠红（2000）、流光银、墨渊黑、米兰卡其、耀晶灰</t>
    </r>
    <r>
      <rPr>
        <b/>
        <sz val="11"/>
        <rFont val="Microsoft YaHei UI"/>
        <charset val="134"/>
      </rPr>
      <t xml:space="preserve">
双色车身：</t>
    </r>
    <r>
      <rPr>
        <sz val="11"/>
        <rFont val="Microsoft YaHei UI"/>
        <charset val="134"/>
      </rPr>
      <t>流光银车身-黑顶（2000）、米兰卡其车身-黑顶（2000）、铂金白车身-黑顶（4000）、绛珠红车身-黑顶（4000）
注：20周年铂金纪念版已包含选装色费用，不另行加价</t>
    </r>
  </si>
  <si>
    <r>
      <rPr>
        <b/>
        <sz val="13"/>
        <rFont val="Microsoft YaHei UI"/>
        <charset val="134"/>
      </rPr>
      <t>IZOA奕泽</t>
    </r>
    <r>
      <rPr>
        <b/>
        <sz val="13"/>
        <color indexed="10"/>
        <rFont val="Microsoft YaHei UI"/>
        <charset val="134"/>
      </rPr>
      <t xml:space="preserve">   </t>
    </r>
  </si>
  <si>
    <t>奕泽 2.0L汽油版 奕行版</t>
  </si>
  <si>
    <t>奕泽 2.0L汽油版 奕享版</t>
  </si>
  <si>
    <t>奕泽 2.0L汽油版 20周年铂金纪念版</t>
  </si>
  <si>
    <t>奕泽 2.0L汽油版 CARE版</t>
  </si>
  <si>
    <t>奕泽 2.0L汽油版 SPORT版</t>
  </si>
  <si>
    <t>奕泽双擎 2.0L 奕行版</t>
  </si>
  <si>
    <t>奕泽双擎 2.0L 奕享版</t>
  </si>
  <si>
    <t>奕泽双擎 2.0L 奕驰版</t>
  </si>
  <si>
    <t>奕泽双擎 2.0L 奕炫版</t>
  </si>
  <si>
    <r>
      <rPr>
        <b/>
        <sz val="11"/>
        <rFont val="Microsoft YaHei UI"/>
        <charset val="134"/>
      </rPr>
      <t>外观颜色：</t>
    </r>
    <r>
      <rPr>
        <sz val="11"/>
        <rFont val="Microsoft YaHei UI"/>
        <charset val="134"/>
      </rPr>
      <t>铂金白（加2000）、绛珠红（加2000）耀晶灰、宝石蓝、流光银、墨渊黑</t>
    </r>
    <r>
      <rPr>
        <b/>
        <sz val="11"/>
        <rFont val="Microsoft YaHei UI"/>
        <charset val="134"/>
      </rPr>
      <t xml:space="preserve">
双色：</t>
    </r>
    <r>
      <rPr>
        <sz val="11"/>
        <rFont val="Microsoft YaHei UI"/>
        <charset val="134"/>
      </rPr>
      <t>耀晶灰×黑顶、流光银×黑顶、宝石蓝×黑顶、耀晶灰×银顶、墨渊黑×银顶 加2000元；
绛珠红×黑顶、铂金白×黑顶 加4000元</t>
    </r>
  </si>
  <si>
    <t>IZOA EV
奕泽E进擎</t>
  </si>
  <si>
    <t>奕泽E进擎 E 智行版</t>
  </si>
  <si>
    <t>奕泽E进擎 E 智享版</t>
  </si>
  <si>
    <t>奕泽E进擎 E 智尊版</t>
  </si>
  <si>
    <r>
      <rPr>
        <b/>
        <sz val="11"/>
        <rFont val="Microsoft YaHei UI"/>
        <charset val="134"/>
      </rPr>
      <t>外观颜色：</t>
    </r>
    <r>
      <rPr>
        <sz val="11"/>
        <rFont val="Microsoft YaHei UI"/>
        <charset val="134"/>
      </rPr>
      <t xml:space="preserve">铂金白（2000）、墨渊黑、宝石蓝色 
</t>
    </r>
    <r>
      <rPr>
        <b/>
        <sz val="11"/>
        <rFont val="Microsoft YaHei UI"/>
        <charset val="134"/>
      </rPr>
      <t>双色：</t>
    </r>
    <r>
      <rPr>
        <sz val="11"/>
        <rFont val="Microsoft YaHei UI"/>
        <charset val="134"/>
      </rPr>
      <t>流光银-黑顶（2000）、 墨渊黑x银顶（2000）、铂金白x黑顶、 铂金白x棕顶</t>
    </r>
  </si>
  <si>
    <t>ALLION
亚洲狮</t>
  </si>
  <si>
    <t>亚洲狮 2.0L汽油版 先锋版</t>
  </si>
  <si>
    <t>亚洲狮 2.0L汽油版 精英版</t>
  </si>
  <si>
    <t>亚洲狮 2.0L汽油版 尊悦版</t>
  </si>
  <si>
    <t>亚洲狮 2.0L汽油版 20周年铂金纪念版</t>
  </si>
  <si>
    <t>亚洲狮 2.0L汽油版 旗舰版</t>
  </si>
  <si>
    <t>亚洲狮 2.0L 智能电混双擎 精英版</t>
  </si>
  <si>
    <t>亚洲狮 2.0L 智能电混双擎 尊悦版</t>
  </si>
  <si>
    <t>亚洲狮 2.0L 智能电混双擎 旗舰版</t>
  </si>
  <si>
    <r>
      <rPr>
        <b/>
        <sz val="11"/>
        <color rgb="FF000000"/>
        <rFont val="Microsoft YaHei UI"/>
        <charset val="134"/>
      </rPr>
      <t>外观颜色：</t>
    </r>
    <r>
      <rPr>
        <sz val="11"/>
        <color rgb="FF000000"/>
        <rFont val="Microsoft YaHei UI"/>
        <charset val="134"/>
      </rPr>
      <t xml:space="preserve">超级白、魅力银、铂青铜、宝石蓝、巴黎红（2000）、铂金白（2000）、珍珠黑（2000）
</t>
    </r>
    <r>
      <rPr>
        <b/>
        <sz val="11"/>
        <color rgb="FF000000"/>
        <rFont val="Microsoft YaHei UI"/>
        <charset val="134"/>
      </rPr>
      <t>内饰颜色：</t>
    </r>
    <r>
      <rPr>
        <sz val="11"/>
        <color rgb="FF000000"/>
        <rFont val="Microsoft YaHei UI"/>
        <charset val="134"/>
      </rPr>
      <t>深色、浅色
注：20周年铂金纪念版已包含选装色费用，不另行加价</t>
    </r>
  </si>
  <si>
    <t>卡罗拉</t>
  </si>
  <si>
    <t>卡罗拉 1.5L 先锋版</t>
  </si>
  <si>
    <t>卡罗拉 1.5L 精英版</t>
  </si>
  <si>
    <t>卡罗拉 1.5L 20周年铂金纪念版</t>
  </si>
  <si>
    <t>卡罗拉 1.5L 旗舰版</t>
  </si>
  <si>
    <t>卡罗拉 1.2T 先锋</t>
  </si>
  <si>
    <t>卡罗拉 1.2T 精英</t>
  </si>
  <si>
    <r>
      <rPr>
        <b/>
        <sz val="11"/>
        <rFont val="Microsoft YaHei UI"/>
        <charset val="134"/>
      </rPr>
      <t>外观颜色：</t>
    </r>
    <r>
      <rPr>
        <sz val="11"/>
        <rFont val="Microsoft YaHei UI"/>
        <charset val="134"/>
      </rPr>
      <t>烈焰红、超级白、铂青铜、银金属色、黑云母、珍珠白（2000元）
注：20周年铂金纪念版已包含选装色费用，不另行加价</t>
    </r>
  </si>
  <si>
    <r>
      <rPr>
        <b/>
        <sz val="13"/>
        <rFont val="Microsoft YaHei UI"/>
        <charset val="134"/>
      </rPr>
      <t xml:space="preserve">卡罗拉 双擎
</t>
    </r>
    <r>
      <rPr>
        <sz val="13"/>
        <color indexed="10"/>
        <rFont val="Microsoft YaHei UI"/>
        <charset val="134"/>
      </rPr>
      <t xml:space="preserve"> </t>
    </r>
  </si>
  <si>
    <t>卡罗拉双擎 1.8L 先锋版</t>
  </si>
  <si>
    <t>卡罗拉双擎 1.8L 精英版</t>
  </si>
  <si>
    <t>卡罗拉双擎 1.8L 旗舰版</t>
  </si>
  <si>
    <r>
      <rPr>
        <b/>
        <sz val="11"/>
        <rFont val="Microsoft YaHei UI"/>
        <charset val="134"/>
      </rPr>
      <t>外观颜色：</t>
    </r>
    <r>
      <rPr>
        <sz val="11"/>
        <rFont val="Microsoft YaHei UI"/>
        <charset val="134"/>
      </rPr>
      <t>珍珠白（需加收2000元）烈焰红、天青石金属色、超级白色、铂青铜金属色、银金属色、黑云母色</t>
    </r>
  </si>
  <si>
    <t>卡罗拉 PHEV
双擎E+</t>
  </si>
  <si>
    <t>卡罗拉双擎E+ 1.8L 先锋版</t>
  </si>
  <si>
    <t>卡罗拉双擎E+ 1.8L 领先版</t>
  </si>
  <si>
    <t>卡罗拉双擎E+ 1.8L 舒适版</t>
  </si>
  <si>
    <t>卡罗拉双擎E+ 1.8L 豪华版</t>
  </si>
  <si>
    <t>卡罗拉双擎E+ 1.8L 旗舰版</t>
  </si>
  <si>
    <r>
      <rPr>
        <b/>
        <sz val="11"/>
        <rFont val="Microsoft YaHei UI"/>
        <charset val="134"/>
      </rPr>
      <t>外观颜色：</t>
    </r>
    <r>
      <rPr>
        <sz val="11"/>
        <rFont val="Microsoft YaHei UI"/>
        <charset val="134"/>
      </rPr>
      <t>珍珠白（需加收2000元）、超级白、银色、黑云母、铂青铜、天际蓝、流沙米</t>
    </r>
  </si>
  <si>
    <t>bZ4X</t>
  </si>
  <si>
    <t>bZ4X 精英JOY</t>
  </si>
  <si>
    <t>bZ4X 长续航JOY</t>
  </si>
  <si>
    <t>bZ4X 长续航JOY+真皮舒适套装</t>
  </si>
  <si>
    <t>bZ4X 长续航JOY+智能导航套装</t>
  </si>
  <si>
    <t>bZ4X 长续航PRO</t>
  </si>
  <si>
    <t>bZ4X 长续航PRO+智能泊车套装</t>
  </si>
  <si>
    <t>bZ4X 四驱高性能PRO</t>
  </si>
  <si>
    <t>bZ4X 四驱高性能PRO+智能泊车套装</t>
  </si>
  <si>
    <t>bZ4X 四驱高性能Premium</t>
  </si>
  <si>
    <t>bZ4X 四驱高性能Premium+太阳能车顶</t>
  </si>
  <si>
    <r>
      <rPr>
        <b/>
        <sz val="11"/>
        <rFont val="Microsoft YaHei UI"/>
        <charset val="134"/>
      </rPr>
      <t>外观颜色：</t>
    </r>
    <r>
      <rPr>
        <sz val="11"/>
        <rFont val="Microsoft YaHei UI"/>
        <charset val="134"/>
      </rPr>
      <t>（铂金白、墨青蓝、新锐灰×黑顶、魅力银×黑顶、玫瑰棕×黑顶）2000 、（墨青蓝×黑顶、铂金白×黑顶）4000</t>
    </r>
  </si>
  <si>
    <t>销售咨询电话:010-88453392转809、13681116070（微信同号）</t>
  </si>
  <si>
    <t>【监管地海关： 天河海关；关区代码：5135】</t>
  </si>
  <si>
    <t>全新 第四代
汉兰达</t>
  </si>
  <si>
    <t>智能电混双擎 2.5L 两驱精英版 5座</t>
  </si>
  <si>
    <t>智能电混双擎 2.5L 两驱精英版 7座</t>
  </si>
  <si>
    <t>智能电混双擎 2.5L 两驱尊贵版 7座</t>
  </si>
  <si>
    <t>智能电混双擎 2.5L 四驱精英版 7座</t>
  </si>
  <si>
    <t>智能电混双擎 2.5L 四驱豪华版 7座</t>
  </si>
  <si>
    <t>智能电混双擎 2.5L 四驱尊贵版 7座</t>
  </si>
  <si>
    <t>智能电混双擎 2.5L 四驱骑士版 7座</t>
  </si>
  <si>
    <t>智能电混双擎 2.5L 四驱至尊版 7座</t>
  </si>
  <si>
    <t>380T 四驱豪华版</t>
  </si>
  <si>
    <t>380T 四驱尊贵版</t>
  </si>
  <si>
    <t>380T 四驱至尊版</t>
  </si>
  <si>
    <r>
      <rPr>
        <b/>
        <sz val="11"/>
        <rFont val="Microsoft YaHei UI"/>
        <charset val="134"/>
      </rPr>
      <t xml:space="preserve">车身颜色：（铂金珍珠白、星钻红，需加收1960元）
</t>
    </r>
    <r>
      <rPr>
        <sz val="11"/>
        <rFont val="Microsoft YaHei UI"/>
        <charset val="134"/>
      </rPr>
      <t xml:space="preserve">铂金珍珠白、墨晶黑、星钻红、宝石蓝、欧泊银
</t>
    </r>
    <r>
      <rPr>
        <b/>
        <sz val="11"/>
        <rFont val="Microsoft YaHei UI"/>
        <charset val="134"/>
      </rPr>
      <t xml:space="preserve">内饰颜色：
</t>
    </r>
    <r>
      <rPr>
        <sz val="11"/>
        <rFont val="Microsoft YaHei UI"/>
        <charset val="134"/>
      </rPr>
      <t>米色、黑色、棕色（需加收1960元）</t>
    </r>
  </si>
  <si>
    <t>赛那</t>
  </si>
  <si>
    <t>赛那 2.5L 混动 舒适版</t>
  </si>
  <si>
    <t>赛那 2.5L 混动 豪华版</t>
  </si>
  <si>
    <t>赛那 2.5L 混动 尊贵版</t>
  </si>
  <si>
    <t>赛那 2.5L 混动 豪华福祉版</t>
  </si>
  <si>
    <t>赛那 2.5L 混动 至尊版</t>
  </si>
  <si>
    <t>赛那 2.5L 混动 铂金版</t>
  </si>
  <si>
    <r>
      <rPr>
        <b/>
        <sz val="11"/>
        <rFont val="Microsoft YaHei UI"/>
        <charset val="134"/>
      </rPr>
      <t xml:space="preserve">外观颜色：（铂金珍珠白，需加收2000元）
</t>
    </r>
    <r>
      <rPr>
        <sz val="11"/>
        <rFont val="Microsoft YaHei UI"/>
        <charset val="134"/>
      </rPr>
      <t xml:space="preserve">宝石蓝、翡冷翠、欧泊银、铂金珍珠白、墨晶黑、钛辉银
</t>
    </r>
    <r>
      <rPr>
        <b/>
        <sz val="11"/>
        <rFont val="Microsoft YaHei UI"/>
        <charset val="134"/>
      </rPr>
      <t>内饰颜色：</t>
    </r>
    <r>
      <rPr>
        <sz val="11"/>
        <rFont val="Microsoft YaHei UI"/>
        <charset val="134"/>
      </rPr>
      <t>灰色、米色、黑色、棕色
可选装18英寸高光铝合金轮毂：舒适版及豪华版（不含豪华福祉版），需加收2000元</t>
    </r>
  </si>
  <si>
    <t>凯美瑞
第八代</t>
  </si>
  <si>
    <t>凯美瑞第八代  2.0 E 精英版</t>
  </si>
  <si>
    <t>凯美瑞第八代  2.0 GVP 领先版</t>
  </si>
  <si>
    <t>凯美瑞第八代  2.0 G 豪华版</t>
  </si>
  <si>
    <t>凯美瑞第八代  2.0 S 锋尚版</t>
  </si>
  <si>
    <t>凯美瑞第八代  2.0 S 骑士版</t>
  </si>
  <si>
    <t>凯美瑞第八代  2.5 G 豪华版</t>
  </si>
  <si>
    <t>凯美瑞第八代  2.5 S 锋尚版</t>
  </si>
  <si>
    <t>凯美瑞第八代  2.5 S 骑士版</t>
  </si>
  <si>
    <t>凯美瑞第八代  2.5 Q 旗舰版</t>
  </si>
  <si>
    <r>
      <rPr>
        <b/>
        <sz val="11"/>
        <color theme="1"/>
        <rFont val="Microsoft YaHei UI"/>
        <charset val="134"/>
      </rPr>
      <t xml:space="preserve">外观颜色：（铂金珍珠白、耀动红，需加收1860元）
</t>
    </r>
    <r>
      <rPr>
        <sz val="11"/>
        <color theme="1"/>
        <rFont val="Microsoft YaHei UI"/>
        <charset val="134"/>
      </rPr>
      <t xml:space="preserve">铂金珍珠白、耀动红、欧泊银、钛辉银、墨晶黑
</t>
    </r>
    <r>
      <rPr>
        <b/>
        <sz val="11"/>
        <color theme="1"/>
        <rFont val="Microsoft YaHei UI"/>
        <charset val="134"/>
      </rPr>
      <t xml:space="preserve">仅供锋尚版、骑士版车型可选：（双色车身，需加收3720元）
</t>
    </r>
    <r>
      <rPr>
        <sz val="11"/>
        <color theme="1"/>
        <rFont val="Microsoft YaHei UI"/>
        <charset val="134"/>
      </rPr>
      <t>铂金珍珠白黑双色、珊瑚红黑双色</t>
    </r>
  </si>
  <si>
    <t>凯美瑞双擎
第八代</t>
  </si>
  <si>
    <t>凯美瑞双擎第八代 2.5HE 精英PLUS版</t>
  </si>
  <si>
    <t>凯美瑞双擎第八代 2.5HGVP 领先版</t>
  </si>
  <si>
    <t>凯美瑞双擎第八代 2.5HG 豪华版</t>
  </si>
  <si>
    <t>凯美瑞双擎第八代 2.5HS 锋尚版</t>
  </si>
  <si>
    <t>凯美瑞双擎第八代 2.5HQ 旗舰版</t>
  </si>
  <si>
    <r>
      <rPr>
        <b/>
        <sz val="11"/>
        <color theme="1"/>
        <rFont val="Microsoft YaHei UI"/>
        <charset val="134"/>
      </rPr>
      <t xml:space="preserve">外观颜色：（铂金珍珠白、耀动红，需加收1860元）
</t>
    </r>
    <r>
      <rPr>
        <sz val="11"/>
        <color theme="1"/>
        <rFont val="Microsoft YaHei UI"/>
        <charset val="134"/>
      </rPr>
      <t xml:space="preserve">铂金珍珠白、耀动红、欧泊银、海钻蓝、钛辉银、墨晶黑
</t>
    </r>
    <r>
      <rPr>
        <b/>
        <sz val="11"/>
        <color theme="1"/>
        <rFont val="Microsoft YaHei UI"/>
        <charset val="134"/>
      </rPr>
      <t xml:space="preserve">仅供锋尚版车型可选：（双色车身，需加收3720元）
</t>
    </r>
    <r>
      <rPr>
        <sz val="11"/>
        <color theme="1"/>
        <rFont val="Microsoft YaHei UI"/>
        <charset val="134"/>
      </rPr>
      <t>铂金珍珠白黑双色、珊瑚红黑双色</t>
    </r>
  </si>
  <si>
    <t>锋兰达</t>
  </si>
  <si>
    <t>2.0L CVT 精英版</t>
  </si>
  <si>
    <t>2.0L CVT 领先版</t>
  </si>
  <si>
    <t>2.0L CVT 豪华版</t>
  </si>
  <si>
    <t>2.0L CVT 运动版</t>
  </si>
  <si>
    <t>2.0L CVT 尊贵版</t>
  </si>
  <si>
    <t>双擎 领先版</t>
  </si>
  <si>
    <t>双擎 豪华版</t>
  </si>
  <si>
    <t>双擎 运动版</t>
  </si>
  <si>
    <t>双擎 尊贵版</t>
  </si>
  <si>
    <r>
      <rPr>
        <b/>
        <sz val="11"/>
        <color theme="1"/>
        <rFont val="Microsoft YaHei UI"/>
        <charset val="134"/>
      </rPr>
      <t xml:space="preserve">外观颜色：（铂金珍珠白、双色车身，需加收1860元；铂金珍珠白黑双色，需加收3720元）
</t>
    </r>
    <r>
      <rPr>
        <sz val="11"/>
        <color theme="1"/>
        <rFont val="Microsoft YaHei UI"/>
        <charset val="134"/>
      </rPr>
      <t>珊瑚红、琉璃金、铂金珍珠白、沙漠金、萤石蓝、水晶银、墨晶黑、珊瑚红黑双色、琉璃金黑双色、铂金珍珠白黑双色、沙漠金黑双色</t>
    </r>
    <r>
      <rPr>
        <b/>
        <sz val="11"/>
        <color theme="1"/>
        <rFont val="Microsoft YaHei UI"/>
        <charset val="134"/>
      </rPr>
      <t xml:space="preserve">
内饰颜色：</t>
    </r>
    <r>
      <rPr>
        <sz val="11"/>
        <color theme="1"/>
        <rFont val="Microsoft YaHei UI"/>
        <charset val="134"/>
      </rPr>
      <t>黑色、灰色、栗色</t>
    </r>
  </si>
  <si>
    <t>全新
雷凌</t>
  </si>
  <si>
    <t>雷凌 TNGA 1.5L进取版</t>
  </si>
  <si>
    <t>雷凌 TNGA 1.5L领先版</t>
  </si>
  <si>
    <t xml:space="preserve">雷凌 TNGA 1.5L豪华版 </t>
  </si>
  <si>
    <t xml:space="preserve">雷凌 TNGA 1.5L运动版 </t>
  </si>
  <si>
    <t>雷凌 185T 豪华版</t>
  </si>
  <si>
    <t>雷凌 185T 运动版</t>
  </si>
  <si>
    <t>雷凌 185T 科技版</t>
  </si>
  <si>
    <r>
      <rPr>
        <b/>
        <sz val="11"/>
        <color theme="1"/>
        <rFont val="Microsoft YaHei UI"/>
        <charset val="134"/>
      </rPr>
      <t xml:space="preserve">外观颜色：（铂金珍珠白、赤焰红，需加收1860元）
</t>
    </r>
    <r>
      <rPr>
        <sz val="11"/>
        <color theme="1"/>
        <rFont val="Microsoft YaHei UI"/>
        <charset val="134"/>
      </rPr>
      <t xml:space="preserve">铂金珍珠白、赤焰红、柠檬黄、珊瑚红、萤石蓝、水晶银、炫晶黑、天际白
</t>
    </r>
    <r>
      <rPr>
        <b/>
        <sz val="11"/>
        <color theme="1"/>
        <rFont val="Microsoft YaHei UI"/>
        <charset val="134"/>
      </rPr>
      <t>内饰颜色：</t>
    </r>
    <r>
      <rPr>
        <sz val="11"/>
        <color theme="1"/>
        <rFont val="Microsoft YaHei UI"/>
        <charset val="134"/>
      </rPr>
      <t>黑色、星空灰+黑色</t>
    </r>
  </si>
  <si>
    <t>全新
雷凌双擎</t>
  </si>
  <si>
    <t>雷凌 双擎 进取版</t>
  </si>
  <si>
    <t>雷凌 双擎 领先版</t>
  </si>
  <si>
    <t>雷凌 双擎 豪华版</t>
  </si>
  <si>
    <t>雷凌 双擎 运动版</t>
  </si>
  <si>
    <t>雷凌 双擎 科技版</t>
  </si>
  <si>
    <t>雷凌 双擎 尊享版</t>
  </si>
  <si>
    <r>
      <rPr>
        <b/>
        <sz val="11"/>
        <color theme="1"/>
        <rFont val="Microsoft YaHei UI"/>
        <charset val="134"/>
      </rPr>
      <t xml:space="preserve">外观颜色：（铂金珍珠白、赤焰红，需加收1860元）
</t>
    </r>
    <r>
      <rPr>
        <sz val="11"/>
        <color theme="1"/>
        <rFont val="Microsoft YaHei UI"/>
        <charset val="134"/>
      </rPr>
      <t xml:space="preserve">铂金珍珠白、赤焰红、柠檬黄、珊瑚红、萤石蓝、水晶银、炫晶黑、星云紫（双擎非运动版专属色）天际白
</t>
    </r>
    <r>
      <rPr>
        <b/>
        <sz val="11"/>
        <color theme="1"/>
        <rFont val="Microsoft YaHei UI"/>
        <charset val="134"/>
      </rPr>
      <t>内饰颜色：</t>
    </r>
    <r>
      <rPr>
        <sz val="11"/>
        <color theme="1"/>
        <rFont val="Microsoft YaHei UI"/>
        <charset val="134"/>
      </rPr>
      <t>黑色、星空灰+黑色</t>
    </r>
  </si>
  <si>
    <t xml:space="preserve">C-HR
</t>
  </si>
  <si>
    <t>C-HR 舒适版（内饰：星幻蓝）</t>
  </si>
  <si>
    <t>C-HR 领先版（内饰：星幻蓝）</t>
  </si>
  <si>
    <t>C-HR 豪华版（内饰：星幻蓝）</t>
  </si>
  <si>
    <t>C-HR 双擎舒适版（内饰：星幻蓝）</t>
  </si>
  <si>
    <t>C-HR 双擎领先版（内饰：星幻蓝）</t>
  </si>
  <si>
    <t>C-HR 双擎豪华版（内饰：星幻蓝）</t>
  </si>
  <si>
    <t>C-HR 双擎尊贵版（内饰：铂金银）</t>
  </si>
  <si>
    <r>
      <rPr>
        <b/>
        <sz val="11"/>
        <color theme="1"/>
        <rFont val="Microsoft YaHei UI"/>
        <charset val="134"/>
      </rPr>
      <t xml:space="preserve">外观颜色：（铂金珍珠白、双色车身，需加收1860元；铂金珍珠白黑双色，需加收3720元）
</t>
    </r>
    <r>
      <rPr>
        <sz val="11"/>
        <color theme="1"/>
        <rFont val="Microsoft YaHei UI"/>
        <charset val="134"/>
      </rPr>
      <t>铂金珍珠白、铂金珍珠白黑双色、钛金灰、钛金灰黑双色、欧泊银、欧泊银黑双色、珊瑚红、珊瑚红黑双色、炫风黄、炫风黄黑双色、墨晶黑</t>
    </r>
    <r>
      <rPr>
        <b/>
        <sz val="11"/>
        <color theme="1"/>
        <rFont val="Microsoft YaHei UI"/>
        <charset val="134"/>
      </rPr>
      <t xml:space="preserve">
内饰颜色：</t>
    </r>
    <r>
      <rPr>
        <sz val="11"/>
        <color theme="1"/>
        <rFont val="Microsoft YaHei UI"/>
        <charset val="134"/>
      </rPr>
      <t>固定搭配不可选</t>
    </r>
  </si>
  <si>
    <t xml:space="preserve">威兰达
</t>
  </si>
  <si>
    <t>威兰达 2.0L 领先版</t>
  </si>
  <si>
    <t>威兰达 2.0L 都市版</t>
  </si>
  <si>
    <t>威兰达 2.0L 豪华PLUS版</t>
  </si>
  <si>
    <t>威兰达 2.0L 豪华PLUS四驱版</t>
  </si>
  <si>
    <t>威兰达 2.0L 尊贵版</t>
  </si>
  <si>
    <t>威兰达 2.0L 尊贵四驱版</t>
  </si>
  <si>
    <t>威兰达 2.5L 双擎都市版</t>
  </si>
  <si>
    <t>威兰达 2.5L 双擎豪华PLUS版</t>
  </si>
  <si>
    <t>威兰达 2.5L 双擎豪华PLUS四驱版</t>
  </si>
  <si>
    <t>威兰达 2.5L 双擎尊贵版</t>
  </si>
  <si>
    <t>威兰达 2.5L 双擎尊贵四驱版</t>
  </si>
  <si>
    <r>
      <rPr>
        <b/>
        <sz val="11"/>
        <color theme="1"/>
        <rFont val="Microsoft YaHei UI"/>
        <charset val="134"/>
      </rPr>
      <t xml:space="preserve">外观颜色：（铂金珍珠白、墨玉蓝、以及双色车身，需加收1860元；铂金珍珠白黑双色车身、墨玉蓝银双色车身，需加收3720元）
</t>
    </r>
    <r>
      <rPr>
        <sz val="11"/>
        <color theme="1"/>
        <rFont val="Microsoft YaHei UI"/>
        <charset val="134"/>
      </rPr>
      <t xml:space="preserve">铂金珍珠白、墨晶黑、欧泊银、墨玉蓝、钛辉银
</t>
    </r>
    <r>
      <rPr>
        <b/>
        <sz val="11"/>
        <color theme="1"/>
        <rFont val="Microsoft YaHei UI"/>
        <charset val="134"/>
      </rPr>
      <t>仅供豪华、尊贵版可选：</t>
    </r>
    <r>
      <rPr>
        <sz val="11"/>
        <color theme="1"/>
        <rFont val="Microsoft YaHei UI"/>
        <charset val="134"/>
      </rPr>
      <t>铂金珍珠白黑双色、欧泊银黑双色、钛辉银黑双色</t>
    </r>
    <r>
      <rPr>
        <b/>
        <sz val="11"/>
        <color theme="1"/>
        <rFont val="Microsoft YaHei UI"/>
        <charset val="134"/>
      </rPr>
      <t xml:space="preserve">
内饰颜色：</t>
    </r>
    <r>
      <rPr>
        <sz val="11"/>
        <color theme="1"/>
        <rFont val="Microsoft YaHei UI"/>
        <charset val="134"/>
      </rPr>
      <t>黑色、米白</t>
    </r>
  </si>
  <si>
    <t xml:space="preserve">威飒
</t>
  </si>
  <si>
    <t>威飒 2.0L CVT 豪华版（内饰：黑色）</t>
  </si>
  <si>
    <t>威飒 2.0L CVT 尊贵版</t>
  </si>
  <si>
    <t>威飒 2.0L CVT 科技版</t>
  </si>
  <si>
    <t>威飒 2.0L CVT 至尊版</t>
  </si>
  <si>
    <t>威飒 双擎 2.5L CVT 豪华版（内饰：黑色）</t>
  </si>
  <si>
    <t>威飒 双擎 2.5L CVT 尊贵版</t>
  </si>
  <si>
    <t>威飒 双擎 2.5L CVT 科技版</t>
  </si>
  <si>
    <t>威飒 双擎 2.5L CVT 至尊版</t>
  </si>
  <si>
    <r>
      <rPr>
        <b/>
        <sz val="11"/>
        <color theme="1"/>
        <rFont val="Microsoft YaHei UI"/>
        <charset val="134"/>
      </rPr>
      <t xml:space="preserve">外观颜色：（铂金珍珠白、耀动红，需加收1860元）
</t>
    </r>
    <r>
      <rPr>
        <sz val="11"/>
        <color theme="1"/>
        <rFont val="Microsoft YaHei UI"/>
        <charset val="134"/>
      </rPr>
      <t>铂金珍珠白、墨晶黑、欧泊银、钛辉银、耀动红</t>
    </r>
    <r>
      <rPr>
        <b/>
        <sz val="11"/>
        <color theme="1"/>
        <rFont val="Microsoft YaHei UI"/>
        <charset val="134"/>
      </rPr>
      <t xml:space="preserve">
内饰颜色：</t>
    </r>
    <r>
      <rPr>
        <sz val="11"/>
        <color theme="1"/>
        <rFont val="Microsoft YaHei UI"/>
        <charset val="134"/>
      </rPr>
      <t>黑色、灰色、棕色</t>
    </r>
  </si>
  <si>
    <t>凌尚</t>
  </si>
  <si>
    <t>凌尚 领先版</t>
  </si>
  <si>
    <t>凌尚 豪华版</t>
  </si>
  <si>
    <t>凌尚 尊贵版</t>
  </si>
  <si>
    <r>
      <rPr>
        <b/>
        <sz val="11"/>
        <color theme="1"/>
        <rFont val="Microsoft YaHei UI"/>
        <charset val="134"/>
      </rPr>
      <t xml:space="preserve">外观颜色：（铂金珍珠白，需加收1860元）
</t>
    </r>
    <r>
      <rPr>
        <sz val="11"/>
        <color theme="1"/>
        <rFont val="Microsoft YaHei UI"/>
        <charset val="134"/>
      </rPr>
      <t>铂金珍珠白、墨晶黑、欧泊银、沙漠金，珊瑚红</t>
    </r>
    <r>
      <rPr>
        <b/>
        <sz val="11"/>
        <color theme="1"/>
        <rFont val="Microsoft YaHei UI"/>
        <charset val="134"/>
      </rPr>
      <t xml:space="preserve">
内饰颜色：</t>
    </r>
    <r>
      <rPr>
        <sz val="11"/>
        <color theme="1"/>
        <rFont val="Microsoft YaHei UI"/>
        <charset val="134"/>
      </rPr>
      <t>黑色、浅棕色</t>
    </r>
  </si>
  <si>
    <t xml:space="preserve">致炫 
</t>
  </si>
  <si>
    <t>致炫  领先PLUS版</t>
  </si>
  <si>
    <t>致炫  豪华PLUS版</t>
  </si>
  <si>
    <r>
      <rPr>
        <b/>
        <sz val="11"/>
        <color theme="1"/>
        <rFont val="Microsoft YaHei UI"/>
        <charset val="134"/>
      </rPr>
      <t>外观颜色：</t>
    </r>
    <r>
      <rPr>
        <sz val="11"/>
        <color theme="1"/>
        <rFont val="Microsoft YaHei UI"/>
        <charset val="134"/>
      </rPr>
      <t>墨晶黑、萤石蓝、珊瑚红、柠檬黄、水晶银、天际白</t>
    </r>
    <r>
      <rPr>
        <b/>
        <sz val="11"/>
        <color theme="1"/>
        <rFont val="Microsoft YaHei UI"/>
        <charset val="134"/>
      </rPr>
      <t xml:space="preserve">
内饰颜色：</t>
    </r>
    <r>
      <rPr>
        <sz val="11"/>
        <color theme="1"/>
        <rFont val="Microsoft YaHei UI"/>
        <charset val="134"/>
      </rPr>
      <t>固定搭配不可选，黑色</t>
    </r>
  </si>
  <si>
    <t>致炫 X</t>
  </si>
  <si>
    <t>致炫X 领先PLUS版</t>
  </si>
  <si>
    <t>致炫X 豪华PLUS版</t>
  </si>
  <si>
    <t>致炫X 尊贵版</t>
  </si>
  <si>
    <t xml:space="preserve">致享
</t>
  </si>
  <si>
    <t>致享 领先PLUS版（内饰：黑色/米色）</t>
  </si>
  <si>
    <t>致享 豪华PLUS版（内饰：黑色）</t>
  </si>
  <si>
    <r>
      <rPr>
        <b/>
        <sz val="11"/>
        <color theme="1"/>
        <rFont val="Microsoft YaHei UI"/>
        <charset val="134"/>
      </rPr>
      <t>外观颜色：</t>
    </r>
    <r>
      <rPr>
        <sz val="11"/>
        <color theme="1"/>
        <rFont val="Microsoft YaHei UI"/>
        <charset val="134"/>
      </rPr>
      <t>墨晶黑、萤石蓝、珊瑚红、水晶银、天际白</t>
    </r>
  </si>
  <si>
    <t xml:space="preserve">  【监管地海关：黄浦海关；关区代码：2242】</t>
  </si>
  <si>
    <r>
      <rPr>
        <b/>
        <sz val="11"/>
        <color theme="0"/>
        <rFont val="Microsoft YaHei UI"/>
        <charset val="134"/>
      </rPr>
      <t>“</t>
    </r>
    <r>
      <rPr>
        <b/>
        <sz val="11"/>
        <color rgb="FFFFC000"/>
        <rFont val="Microsoft YaHei UI"/>
        <charset val="134"/>
      </rPr>
      <t>双擎出击</t>
    </r>
    <r>
      <rPr>
        <b/>
        <sz val="11"/>
        <color theme="0"/>
        <rFont val="Microsoft YaHei UI"/>
        <charset val="134"/>
      </rPr>
      <t>”刷新行业服务标准:</t>
    </r>
    <r>
      <rPr>
        <sz val="10"/>
        <color theme="0"/>
        <rFont val="Microsoft YaHei UI"/>
        <charset val="134"/>
      </rPr>
      <t xml:space="preserve">
凯迪拉克所有“国六”车型动力总成质保由原先的3年不限公里数延长至 8年或16万公里
OnStar安吉星4G车联应用免费流量从每年24G大幅扩容至每年100G。
</t>
    </r>
    <r>
      <rPr>
        <b/>
        <sz val="10"/>
        <color theme="0"/>
        <rFont val="Microsoft YaHei UI"/>
        <charset val="134"/>
      </rPr>
      <t>提示：</t>
    </r>
    <r>
      <rPr>
        <sz val="10"/>
        <color theme="0"/>
        <rFont val="Microsoft YaHei UI"/>
        <charset val="134"/>
      </rPr>
      <t xml:space="preserve">购买凯迪拉克品牌车型包含两次免费常规保养。
          购买别克品牌车型包含两次免费常规保养。
          购买雪佛兰品牌车型包含一次免费常规保养。
</t>
    </r>
    <r>
      <rPr>
        <b/>
        <sz val="11"/>
        <color theme="0"/>
        <rFont val="Microsoft YaHei UI"/>
        <charset val="134"/>
      </rPr>
      <t xml:space="preserve">
</t>
    </r>
    <r>
      <rPr>
        <sz val="10"/>
        <color theme="0"/>
        <rFont val="Microsoft YaHei UI"/>
        <charset val="134"/>
      </rPr>
      <t>备注：①鉴于上汽通用厂家对其产品不断进行改进升级，所售车型可能不定期进行改款或升级，免税价格也会随之变化，将以实际供车和开票为准。
          ②*实际专享权益如有调整，以上汽通用厂家最新政策为准</t>
    </r>
  </si>
  <si>
    <t>凯迪拉克
XT5
轻混版</t>
  </si>
  <si>
    <t xml:space="preserve">XT5 风尚型 </t>
  </si>
  <si>
    <t>XT5 四驱豪华型(蜂鸟版)</t>
  </si>
  <si>
    <t>XT5 四驱尊贵型(至臻版)</t>
  </si>
  <si>
    <r>
      <rPr>
        <b/>
        <sz val="11"/>
        <rFont val="Microsoft YaHei UI"/>
        <charset val="134"/>
      </rPr>
      <t>外观颜色：</t>
    </r>
    <r>
      <rPr>
        <sz val="11"/>
        <rFont val="Microsoft YaHei UI"/>
        <charset val="134"/>
      </rPr>
      <t xml:space="preserve">曜石黑、阿拉斯加白、多瑙蓝、水墨灰、曼哈顿灰
</t>
    </r>
    <r>
      <rPr>
        <b/>
        <sz val="11"/>
        <rFont val="Microsoft YaHei UI"/>
        <charset val="134"/>
      </rPr>
      <t>内饰颜色：</t>
    </r>
    <r>
      <rPr>
        <sz val="11"/>
        <rFont val="Microsoft YaHei UI"/>
        <charset val="134"/>
      </rPr>
      <t>暗夜骑士、白昼流星、落日熔金（仅铂金型）</t>
    </r>
    <r>
      <rPr>
        <b/>
        <sz val="11"/>
        <color rgb="FFFF0000"/>
        <rFont val="Microsoft YaHei UI"/>
        <charset val="134"/>
      </rPr>
      <t xml:space="preserve">
即日起所有免税车客户安吉星服务升级：首任车主由原来的5年基础包升级为尊崇无忧服务包（5年安吉星服务及5年道路救援）</t>
    </r>
  </si>
  <si>
    <t>凯迪拉克
XT6
轻混版</t>
  </si>
  <si>
    <t>XT6 四驱风尚型</t>
  </si>
  <si>
    <t>XT6 两驱豪华型</t>
  </si>
  <si>
    <t>XT6 四驱豪华型</t>
  </si>
  <si>
    <t>XT6 四驱尊贵型</t>
  </si>
  <si>
    <t>XT6 四驱铂金型</t>
  </si>
  <si>
    <r>
      <rPr>
        <b/>
        <sz val="11"/>
        <rFont val="Microsoft YaHei UI"/>
        <charset val="134"/>
      </rPr>
      <t>外观颜色：</t>
    </r>
    <r>
      <rPr>
        <sz val="11"/>
        <rFont val="Microsoft YaHei UI"/>
        <charset val="134"/>
      </rPr>
      <t xml:space="preserve">玛雅黑、阿拉斯加白、夜海蓝、曼哈顿灰
</t>
    </r>
    <r>
      <rPr>
        <b/>
        <sz val="11"/>
        <rFont val="Microsoft YaHei UI"/>
        <charset val="134"/>
      </rPr>
      <t>内饰颜色</t>
    </r>
    <r>
      <rPr>
        <sz val="11"/>
        <rFont val="Microsoft YaHei UI"/>
        <charset val="134"/>
      </rPr>
      <t>：暗夜骑士、落日熔金
注：XT6厂家默认匹配为6座车型，如需7座车型请特殊注明。</t>
    </r>
    <r>
      <rPr>
        <b/>
        <sz val="11"/>
        <color rgb="FFFF0000"/>
        <rFont val="Microsoft YaHei UI"/>
        <charset val="134"/>
      </rPr>
      <t xml:space="preserve">
即日起所有免税车客户安吉星服务升级：首任车主由原来的5年基础包升级为尊崇无忧服务包（5年安吉星服务及5年道路救援）</t>
    </r>
  </si>
  <si>
    <t>凯迪拉克
XT4 
轻混版</t>
  </si>
  <si>
    <t>XT4 风尚型</t>
  </si>
  <si>
    <t>XT4 豪华型</t>
  </si>
  <si>
    <t>XT4 豪华型+AKG（订前咨询）</t>
  </si>
  <si>
    <t>XT4 尊贵型</t>
  </si>
  <si>
    <r>
      <rPr>
        <b/>
        <sz val="11"/>
        <rFont val="Microsoft YaHei UI"/>
        <charset val="134"/>
      </rPr>
      <t>外观颜色</t>
    </r>
    <r>
      <rPr>
        <sz val="11"/>
        <rFont val="Microsoft YaHei UI"/>
        <charset val="134"/>
      </rPr>
      <t xml:space="preserve">：曜石黑、阿拉斯加白、曼哈顿灰、多瑙蓝、加州红、暗夜紫
</t>
    </r>
    <r>
      <rPr>
        <b/>
        <sz val="11"/>
        <rFont val="Microsoft YaHei UI"/>
        <charset val="134"/>
      </rPr>
      <t>内饰颜色：</t>
    </r>
    <r>
      <rPr>
        <sz val="11"/>
        <rFont val="Microsoft YaHei UI"/>
        <charset val="134"/>
      </rPr>
      <t>暗夜骑士、西雅图未眠、银河星云</t>
    </r>
    <r>
      <rPr>
        <b/>
        <sz val="11"/>
        <color rgb="FFFF0000"/>
        <rFont val="Microsoft YaHei UI"/>
        <charset val="134"/>
      </rPr>
      <t xml:space="preserve">
即日起所有免税车客户安吉星服务升级：首任车主由原来的5年基础包升级为尊崇无忧服务包（5年安吉星服务及5年道路救援）</t>
    </r>
  </si>
  <si>
    <t>凯迪拉克
全新CT5</t>
  </si>
  <si>
    <t>全新CT5 豪华型</t>
  </si>
  <si>
    <t>全新CT5 豪华型 Pro</t>
  </si>
  <si>
    <t>全新CT5 尊贵型</t>
  </si>
  <si>
    <t>全新CT5 铂金型</t>
  </si>
  <si>
    <r>
      <rPr>
        <b/>
        <sz val="11"/>
        <rFont val="Microsoft YaHei UI"/>
        <charset val="134"/>
      </rPr>
      <t>外观颜色</t>
    </r>
    <r>
      <rPr>
        <sz val="11"/>
        <rFont val="Microsoft YaHei UI"/>
        <charset val="134"/>
      </rPr>
      <t xml:space="preserve">：大麦金（仅尊贵型、铂金型）、暗夜紫、多瑙蓝、阿拉斯加白、曼哈顿灰、极光青、玛雅黑
</t>
    </r>
    <r>
      <rPr>
        <b/>
        <sz val="11"/>
        <rFont val="Microsoft YaHei UI"/>
        <charset val="134"/>
      </rPr>
      <t>内饰颜色</t>
    </r>
    <r>
      <rPr>
        <sz val="11"/>
        <rFont val="Microsoft YaHei UI"/>
        <charset val="134"/>
      </rPr>
      <t xml:space="preserve">：豪华型（夜色）豪华型 Pro(檀黑)、尊贵型(枫糖、檀黑)、铂金型（琴键、檀黑)
</t>
    </r>
    <r>
      <rPr>
        <sz val="11"/>
        <color rgb="FFFF0000"/>
        <rFont val="Microsoft YaHei UI"/>
        <charset val="134"/>
      </rPr>
      <t>*全新CT5 铂金,此配置定购周期较长，下单请提前咨询</t>
    </r>
    <r>
      <rPr>
        <b/>
        <sz val="11"/>
        <color rgb="FFFF0000"/>
        <rFont val="Microsoft YaHei UI"/>
        <charset val="134"/>
      </rPr>
      <t xml:space="preserve">
即日起所有免税车客户安吉星服务升级：首任车主由原来的5年基础包升级为尊崇无忧服务包（5年安吉星服务及5年道路救援）</t>
    </r>
  </si>
  <si>
    <t xml:space="preserve">凯迪拉克
CT6 </t>
  </si>
  <si>
    <t>CT6 风尚型</t>
  </si>
  <si>
    <t>CT6 豪华型</t>
  </si>
  <si>
    <t>CT6 尊贵型</t>
  </si>
  <si>
    <t>CT6 铂金型</t>
  </si>
  <si>
    <r>
      <rPr>
        <b/>
        <sz val="11"/>
        <rFont val="Microsoft YaHei UI"/>
        <charset val="134"/>
      </rPr>
      <t>外观颜色</t>
    </r>
    <r>
      <rPr>
        <sz val="11"/>
        <rFont val="Microsoft YaHei UI"/>
        <charset val="134"/>
      </rPr>
      <t xml:space="preserve">：曜石黑、阿拉斯加白、星际蓝、水墨灰、曼哈顿灰
</t>
    </r>
    <r>
      <rPr>
        <b/>
        <sz val="11"/>
        <rFont val="Microsoft YaHei UI"/>
        <charset val="134"/>
      </rPr>
      <t>内饰颜色</t>
    </r>
    <r>
      <rPr>
        <sz val="11"/>
        <rFont val="Microsoft YaHei UI"/>
        <charset val="134"/>
      </rPr>
      <t>：暗夜骑士、暮色低语、歌剧魅影（仅尊贵型、铂金型）</t>
    </r>
  </si>
  <si>
    <t>凯迪拉克
CT4</t>
  </si>
  <si>
    <t>CT4 25T 豪华型</t>
  </si>
  <si>
    <t>CT4 28T 豪华型</t>
  </si>
  <si>
    <t>CT4 28T 尊贵型</t>
  </si>
  <si>
    <r>
      <rPr>
        <b/>
        <sz val="11"/>
        <rFont val="Microsoft YaHei UI"/>
        <charset val="134"/>
      </rPr>
      <t>外观颜色</t>
    </r>
    <r>
      <rPr>
        <sz val="11"/>
        <rFont val="Microsoft YaHei UI"/>
        <charset val="134"/>
      </rPr>
      <t xml:space="preserve">：玛雅黑、珍珠白、赛博红、曼哈顿灰、星际蓝、勒芒橙(仅带有V运动套件车型)
</t>
    </r>
    <r>
      <rPr>
        <b/>
        <sz val="11"/>
        <rFont val="Microsoft YaHei UI"/>
        <charset val="134"/>
      </rPr>
      <t>内饰颜色</t>
    </r>
    <r>
      <rPr>
        <sz val="11"/>
        <rFont val="Microsoft YaHei UI"/>
        <charset val="134"/>
      </rPr>
      <t xml:space="preserve">：檀黑、桂棕（仅豪华型）、浆果（仅尊贵型）
</t>
    </r>
    <r>
      <rPr>
        <sz val="11"/>
        <color rgb="FFFF0000"/>
        <rFont val="Microsoft YaHei UI"/>
        <charset val="134"/>
      </rPr>
      <t>*CT4 28T 尊贵型，此配置定购周期较长，下单请提前咨询</t>
    </r>
    <r>
      <rPr>
        <b/>
        <sz val="11"/>
        <color rgb="FFFF0000"/>
        <rFont val="Microsoft YaHei UI"/>
        <charset val="134"/>
      </rPr>
      <t xml:space="preserve">
即日起所有免税车客户安吉星服务升级：首任车主由原来的5年基础包升级为尊崇无忧服务包（5年安吉星服务及5年道路救援）</t>
    </r>
  </si>
  <si>
    <t xml:space="preserve">凯迪拉克
GT4 
</t>
  </si>
  <si>
    <t>GT4 豪华型</t>
  </si>
  <si>
    <r>
      <rPr>
        <b/>
        <sz val="11"/>
        <rFont val="Microsoft YaHei UI"/>
        <charset val="134"/>
      </rPr>
      <t>外观颜色：</t>
    </r>
    <r>
      <rPr>
        <sz val="11"/>
        <rFont val="Microsoft YaHei UI"/>
        <charset val="134"/>
      </rPr>
      <t xml:space="preserve">曜石黑、阿拉斯加白、大都会红、曼哈顿灰、布鲁斯蓝
</t>
    </r>
    <r>
      <rPr>
        <b/>
        <sz val="11"/>
        <rFont val="Microsoft YaHei UI"/>
        <charset val="134"/>
      </rPr>
      <t>内饰颜色：</t>
    </r>
    <r>
      <rPr>
        <sz val="11"/>
        <rFont val="Microsoft YaHei UI"/>
        <charset val="134"/>
      </rPr>
      <t>暗夜骑士、银河星云、夜色西海岸、加州落日(仅铂金型)</t>
    </r>
  </si>
  <si>
    <t>君越 Lacrosse</t>
  </si>
  <si>
    <t>君越 25T 越行版</t>
  </si>
  <si>
    <t>君越 28T 越享版</t>
  </si>
  <si>
    <t>君越 28T 越尊版</t>
  </si>
  <si>
    <t>君越 艾维亚版</t>
  </si>
  <si>
    <r>
      <rPr>
        <b/>
        <sz val="11"/>
        <rFont val="Microsoft YaHei UI"/>
        <charset val="134"/>
      </rPr>
      <t>外观颜色</t>
    </r>
    <r>
      <rPr>
        <sz val="11"/>
        <rFont val="Microsoft YaHei UI"/>
        <charset val="134"/>
      </rPr>
      <t xml:space="preserve">：墨玉黑
</t>
    </r>
    <r>
      <rPr>
        <b/>
        <sz val="11"/>
        <rFont val="Microsoft YaHei UI"/>
        <charset val="134"/>
      </rPr>
      <t>内饰颜色</t>
    </r>
    <r>
      <rPr>
        <sz val="11"/>
        <rFont val="Microsoft YaHei UI"/>
        <charset val="134"/>
      </rPr>
      <t>：冷峻黑、儒雅灰（仅艾维亚 先享型）</t>
    </r>
  </si>
  <si>
    <r>
      <rPr>
        <b/>
        <sz val="13"/>
        <color indexed="8"/>
        <rFont val="Microsoft YaHei UI"/>
        <charset val="134"/>
      </rPr>
      <t>君威 Regal</t>
    </r>
    <r>
      <rPr>
        <b/>
        <sz val="13"/>
        <color indexed="10"/>
        <rFont val="Microsoft YaHei UI"/>
        <charset val="134"/>
      </rPr>
      <t xml:space="preserve"> </t>
    </r>
  </si>
  <si>
    <t>君威 25T 超享版</t>
  </si>
  <si>
    <t>君威 28T 纵享版</t>
  </si>
  <si>
    <r>
      <rPr>
        <b/>
        <sz val="11"/>
        <rFont val="Microsoft YaHei UI"/>
        <charset val="134"/>
      </rPr>
      <t>外观颜色</t>
    </r>
    <r>
      <rPr>
        <sz val="11"/>
        <rFont val="Microsoft YaHei UI"/>
        <charset val="134"/>
      </rPr>
      <t xml:space="preserve">：墨玉黑、海岩灰、萤石蓝、冰晶白（GS 尊贵型可选）、皇室蓝（仅GS 尊贵型）
</t>
    </r>
    <r>
      <rPr>
        <b/>
        <sz val="11"/>
        <rFont val="Microsoft YaHei UI"/>
        <charset val="134"/>
      </rPr>
      <t>内饰颜色</t>
    </r>
    <r>
      <rPr>
        <sz val="11"/>
        <rFont val="Microsoft YaHei UI"/>
        <charset val="134"/>
      </rPr>
      <t>：摩卡棕、冷峻黑（仅GS 尊贵型）</t>
    </r>
  </si>
  <si>
    <t>GL8</t>
  </si>
  <si>
    <t xml:space="preserve">GL8 652T 舒适型 </t>
  </si>
  <si>
    <t>GL8 652T 智享型</t>
  </si>
  <si>
    <t>GL8 652T 豪华型</t>
  </si>
  <si>
    <t>GL8 652T 尊贵型</t>
  </si>
  <si>
    <t>GL8 652T 智慧尊贵型</t>
  </si>
  <si>
    <t>GL8 652T 尊贵型福祉版</t>
  </si>
  <si>
    <t>GL8 ES</t>
  </si>
  <si>
    <t>GL8 ES 653T 舒适型</t>
  </si>
  <si>
    <t>GL8 ES 653T 尊享型</t>
  </si>
  <si>
    <t>GL8 ES 653T 尊享型和悦版</t>
  </si>
  <si>
    <t>GL8 ES 653T 豪华型</t>
  </si>
  <si>
    <t>GL8 ES 653T 豪华型和悦版</t>
  </si>
  <si>
    <t>GL8 ES 653T 旗舰型</t>
  </si>
  <si>
    <t>GL8 ES 653T 智慧旗舰型</t>
  </si>
  <si>
    <r>
      <rPr>
        <b/>
        <sz val="13"/>
        <color indexed="8"/>
        <rFont val="Microsoft YaHei UI"/>
        <charset val="134"/>
      </rPr>
      <t xml:space="preserve">ELECTRA E5
</t>
    </r>
    <r>
      <rPr>
        <b/>
        <sz val="11"/>
        <color rgb="FF000000"/>
        <rFont val="Microsoft YaHei UI"/>
        <charset val="134"/>
      </rPr>
      <t>（纯电）</t>
    </r>
  </si>
  <si>
    <t>E5 先锋版</t>
  </si>
  <si>
    <r>
      <rPr>
        <b/>
        <sz val="11"/>
        <color rgb="FF000000"/>
        <rFont val="Microsoft YaHei UI"/>
        <charset val="134"/>
      </rPr>
      <t>外观颜色：</t>
    </r>
    <r>
      <rPr>
        <sz val="11"/>
        <color rgb="FF000000"/>
        <rFont val="Microsoft YaHei UI"/>
        <charset val="134"/>
      </rPr>
      <t>云涧青、旷陨灰、夜漾黑、冬桦白、伊甸紫</t>
    </r>
  </si>
  <si>
    <t>昂科旗 Enclave</t>
  </si>
  <si>
    <t>昂科旗 652T 前驱尊贵型</t>
  </si>
  <si>
    <t>昂科旗 652T 四驱尊享旗舰型</t>
  </si>
  <si>
    <t>昂科旗 652T 六座四驱尊享旗舰型</t>
  </si>
  <si>
    <t>昂科旗 Avenir 艾维亚</t>
  </si>
  <si>
    <r>
      <rPr>
        <b/>
        <sz val="11"/>
        <rFont val="Microsoft YaHei UI"/>
        <charset val="134"/>
      </rPr>
      <t>外观颜色</t>
    </r>
    <r>
      <rPr>
        <sz val="11"/>
        <rFont val="Microsoft YaHei UI"/>
        <charset val="134"/>
      </rPr>
      <t xml:space="preserve">：墨玉黑、黯影灰、日蚀蓝
</t>
    </r>
    <r>
      <rPr>
        <b/>
        <sz val="11"/>
        <rFont val="Microsoft YaHei UI"/>
        <charset val="134"/>
      </rPr>
      <t>内饰颜色</t>
    </r>
    <r>
      <rPr>
        <sz val="11"/>
        <rFont val="Microsoft YaHei UI"/>
        <charset val="134"/>
      </rPr>
      <t>：绅士黑、卡其棕（仅四驱尊享旗舰型）</t>
    </r>
  </si>
  <si>
    <t>昂科威 S Envision S</t>
  </si>
  <si>
    <t>昂科威 S 552T 豪华型</t>
  </si>
  <si>
    <t>昂科威 S 652T 豪华型</t>
  </si>
  <si>
    <t>昂科威S GS 四驱运动型</t>
  </si>
  <si>
    <r>
      <rPr>
        <b/>
        <sz val="11"/>
        <rFont val="Microsoft YaHei UI"/>
        <charset val="134"/>
      </rPr>
      <t>外观颜色</t>
    </r>
    <r>
      <rPr>
        <sz val="11"/>
        <rFont val="Microsoft YaHei UI"/>
        <charset val="134"/>
      </rPr>
      <t xml:space="preserve">：雪域白、墨玉黑、梅洛酒红（仅艾维亚）
</t>
    </r>
    <r>
      <rPr>
        <b/>
        <sz val="11"/>
        <rFont val="Microsoft YaHei UI"/>
        <charset val="134"/>
      </rPr>
      <t>内饰颜色</t>
    </r>
    <r>
      <rPr>
        <sz val="11"/>
        <rFont val="Microsoft YaHei UI"/>
        <charset val="134"/>
      </rPr>
      <t>：绅士黑、红黑（仅GS 四驱运动型）、爵士黑/象牙白（仅艾维亚）</t>
    </r>
  </si>
  <si>
    <t>昂科威 Plus Envision Plus</t>
  </si>
  <si>
    <t>昂科威 Plus 652T 豪华型</t>
  </si>
  <si>
    <t>昂科威 Plus 652T 四驱豪华型 </t>
  </si>
  <si>
    <t>昂科威 Plus 艾维亚五座版</t>
  </si>
  <si>
    <r>
      <rPr>
        <b/>
        <sz val="11"/>
        <rFont val="Microsoft YaHei UI"/>
        <charset val="134"/>
      </rPr>
      <t>外观颜色</t>
    </r>
    <r>
      <rPr>
        <sz val="11"/>
        <rFont val="Microsoft YaHei UI"/>
        <charset val="134"/>
      </rPr>
      <t xml:space="preserve">：雪域白、墨玉黑
</t>
    </r>
    <r>
      <rPr>
        <b/>
        <sz val="11"/>
        <rFont val="Microsoft YaHei UI"/>
        <charset val="134"/>
      </rPr>
      <t>内饰颜色</t>
    </r>
    <r>
      <rPr>
        <sz val="11"/>
        <rFont val="Microsoft YaHei UI"/>
        <charset val="134"/>
      </rPr>
      <t>：绅士黑、骑士棕（652T豪华型可选）</t>
    </r>
  </si>
  <si>
    <r>
      <rPr>
        <b/>
        <sz val="13"/>
        <color rgb="FF000000"/>
        <rFont val="Microsoft YaHei UI"/>
        <charset val="134"/>
      </rPr>
      <t xml:space="preserve">昂科威 Envision 
</t>
    </r>
    <r>
      <rPr>
        <b/>
        <sz val="12"/>
        <color rgb="FF000000"/>
        <rFont val="Microsoft YaHei UI"/>
        <charset val="134"/>
      </rPr>
      <t xml:space="preserve">（暂停预定）    </t>
    </r>
    <r>
      <rPr>
        <b/>
        <sz val="13"/>
        <color rgb="FF000000"/>
        <rFont val="Microsoft YaHei UI"/>
        <charset val="134"/>
      </rPr>
      <t xml:space="preserve">          </t>
    </r>
    <r>
      <rPr>
        <b/>
        <sz val="13"/>
        <color rgb="FFFF0000"/>
        <rFont val="Microsoft YaHei UI"/>
        <charset val="134"/>
      </rPr>
      <t xml:space="preserve"> </t>
    </r>
  </si>
  <si>
    <t>昂科威 20T 前驱领先型 GB6</t>
  </si>
  <si>
    <t>昂科威 20T 前驱精英型 GB6</t>
  </si>
  <si>
    <t>昂科威 20T 前驱豪华型 GB6</t>
  </si>
  <si>
    <r>
      <rPr>
        <b/>
        <sz val="13"/>
        <color rgb="FF000000"/>
        <rFont val="Microsoft YaHei UI"/>
        <charset val="134"/>
      </rPr>
      <t xml:space="preserve">昂科拉
</t>
    </r>
    <r>
      <rPr>
        <b/>
        <sz val="12"/>
        <color rgb="FF000000"/>
        <rFont val="Microsoft YaHei UI"/>
        <charset val="134"/>
      </rPr>
      <t>（暂停预定）</t>
    </r>
  </si>
  <si>
    <t>15T 进取型</t>
  </si>
  <si>
    <t>15T 舒适型</t>
  </si>
  <si>
    <r>
      <rPr>
        <b/>
        <sz val="13"/>
        <color rgb="FF000000"/>
        <rFont val="Microsoft YaHei UI"/>
        <charset val="134"/>
      </rPr>
      <t xml:space="preserve">昂科拉 GX
</t>
    </r>
    <r>
      <rPr>
        <b/>
        <sz val="12"/>
        <color rgb="FF000000"/>
        <rFont val="Microsoft YaHei UI"/>
        <charset val="134"/>
      </rPr>
      <t>（暂停预定）</t>
    </r>
  </si>
  <si>
    <t>20T 舒适型</t>
  </si>
  <si>
    <t>20T 豪华型</t>
  </si>
  <si>
    <t>20T 旗舰型</t>
  </si>
  <si>
    <t>20T 四驱全能旗舰型</t>
  </si>
  <si>
    <t>探界者
Equinox</t>
  </si>
  <si>
    <t>探界者 535T 驰界版</t>
  </si>
  <si>
    <t>探界者 535T 驭界版</t>
  </si>
  <si>
    <t>探界者 轻混 550T RS 9AT 智能拓界版</t>
  </si>
  <si>
    <t>探界者 轻混 550T RS 9AT 四驱智能拓界版</t>
  </si>
  <si>
    <t>探界者 轻混 550T RS 9AT 四驱智能捍界版</t>
  </si>
  <si>
    <t>迈锐宝 XL Malibu XL</t>
  </si>
  <si>
    <t>迈锐宝 XL 535T 锐动版（9AT）</t>
  </si>
  <si>
    <t>迈锐宝 XL 535T 锐联版（9AT）</t>
  </si>
  <si>
    <t>迈锐宝 XL Redline 550T 锐动版</t>
  </si>
  <si>
    <t>迈锐宝 XL Redline 550T 锐联版</t>
  </si>
  <si>
    <t>迈锐宝 XL Redline 550T 锐智版</t>
  </si>
  <si>
    <t>开拓者 blazer</t>
  </si>
  <si>
    <t>开拓者 轻混 650T 9AT 威版</t>
  </si>
  <si>
    <t>开拓者 轻混 650T Redline 霆版</t>
  </si>
  <si>
    <t>开拓者 轻混 650T RS 型版（7座）</t>
  </si>
  <si>
    <t>开拓者 轻混 650T RS Twin-Clutch四驱 擎版</t>
  </si>
  <si>
    <t>科鲁泽  Monza
（暂停预定）</t>
  </si>
  <si>
    <t>320T手动 欣快版</t>
  </si>
  <si>
    <t>轻混 Redline 320T双离合 欢快版</t>
  </si>
  <si>
    <t>轻混 Redline 320T双离合 爽快版</t>
  </si>
  <si>
    <t>320自动 悦享版</t>
  </si>
  <si>
    <t>320自动 悦畅版</t>
  </si>
  <si>
    <t>轻混 RS 330T自动 畅快版</t>
  </si>
  <si>
    <t>轻混 RS 330T自动 痛快版</t>
  </si>
  <si>
    <t>创酷  trax
（暂停预定）</t>
  </si>
  <si>
    <t>325T 手动劲版 </t>
  </si>
  <si>
    <t>325T 自动劲版 </t>
  </si>
  <si>
    <t>Redline 325T 自动趣版 </t>
  </si>
  <si>
    <t>Redline 335T CVT潮版 </t>
  </si>
  <si>
    <t>Redline 335T CVT极版 </t>
  </si>
  <si>
    <t>Redline 335T CVT尊版 </t>
  </si>
  <si>
    <t>创界 Trailblazer
（暂停预定）</t>
  </si>
  <si>
    <t>435T CVT逸锐版 </t>
  </si>
  <si>
    <t>435T Redline CVT锋锐版 </t>
  </si>
  <si>
    <t>435T Redline CVT驰锐版 </t>
  </si>
  <si>
    <t>435T RS CVT劲锐版 </t>
  </si>
  <si>
    <t>435T RS 9AT悍锐版 </t>
  </si>
  <si>
    <t>销售咨询电话：010-88453392转803、13671079030（微信同号）</t>
  </si>
  <si>
    <t>【监管地海关：黄浦海关；关区代码：2242】</t>
  </si>
  <si>
    <t>新威然Viloran
2024款</t>
  </si>
  <si>
    <t>新威然 330TSI 商务版</t>
  </si>
  <si>
    <t>新威然 330TSI 豪华版</t>
  </si>
  <si>
    <t>新威然 380TSI 尊驰版</t>
  </si>
  <si>
    <t>新威然 380TSI 尊贵版</t>
  </si>
  <si>
    <t>新威然 380TSI 旗舰版</t>
  </si>
  <si>
    <r>
      <rPr>
        <b/>
        <sz val="11"/>
        <rFont val="Microsoft YaHei UI"/>
        <charset val="134"/>
      </rPr>
      <t>外观颜色：</t>
    </r>
    <r>
      <rPr>
        <sz val="11"/>
        <rFont val="Microsoft YaHei UI"/>
        <charset val="134"/>
      </rPr>
      <t xml:space="preserve">冰川白、冰岛银、丹霞红（需另加1900）、日冕金（需另加1900）、玄武黑、行云白
</t>
    </r>
    <r>
      <rPr>
        <b/>
        <sz val="11"/>
        <rFont val="Microsoft YaHei UI"/>
        <charset val="134"/>
      </rPr>
      <t>内饰颜色：</t>
    </r>
    <r>
      <rPr>
        <sz val="11"/>
        <rFont val="Microsoft YaHei UI"/>
        <charset val="134"/>
      </rPr>
      <t xml:space="preserve"> 棕色、米色</t>
    </r>
  </si>
  <si>
    <t>新途观L
2024款</t>
  </si>
  <si>
    <t>途观L 300TSI 智享版</t>
  </si>
  <si>
    <t>途观L 330TSI 智享版</t>
  </si>
  <si>
    <t>途观L 330TSI R-Line 越享版</t>
  </si>
  <si>
    <t>途观L 380TSI 四驱 R-Line 越享版</t>
  </si>
  <si>
    <t>外观颜色：极光白、玄武黑
内饰颜色：
新途观L 330TSI 舒享版：曜石黑
新途观L 330TSI 智享版、新途观L 330TSI R-Line 越享版、新途观L 380TSI R-Line 越享版：曜石黑、镶拼暖绒棕
新途观L 330TSI R-Line 旗舰版、新途观L 380TSI R-Line 旗舰版：镶拼银雾黑、镶拼暖绒棕</t>
  </si>
  <si>
    <t>途观X
2024款</t>
  </si>
  <si>
    <t>途观X 330TSI 旗舰版</t>
  </si>
  <si>
    <t>外观颜色：极光白、玄武黑、（珀光银 需加900元）
内饰颜色：酷黑（黄色缝线）、酷黑（红色缝线）</t>
  </si>
  <si>
    <t>途昂X
2024款</t>
  </si>
  <si>
    <t>途昂X 380TSI 四驱豪华版</t>
  </si>
  <si>
    <t>途昂X 380TSI 四驱尊崇豪华版</t>
  </si>
  <si>
    <t>途昂X 380TSI 四驱尊崇旗舰版</t>
  </si>
  <si>
    <t>途昂X 530 V6 四驱尊崇旗舰版</t>
  </si>
  <si>
    <t>可选颜色：玄武黑、冰川白、暮云灰、超导红（需加2000元）</t>
  </si>
  <si>
    <t>途昂
2024款</t>
  </si>
  <si>
    <t>全新途昂 330TSI 两驱豪华版</t>
  </si>
  <si>
    <t>全新途昂 380TSI 四驱豪华版</t>
  </si>
  <si>
    <t>全新途昂 380TSI 四驱尊崇豪华版</t>
  </si>
  <si>
    <t>全新途昂 380TSI 四驱尊崇旗舰版</t>
  </si>
  <si>
    <t>全新途昂 530 V6 四驱尊崇豪华版</t>
  </si>
  <si>
    <t>全新途昂 530 V6 四驱尊崇旗舰版</t>
  </si>
  <si>
    <t>尊崇豪华版/尊崇旗舰版 选装6座</t>
  </si>
  <si>
    <r>
      <rPr>
        <b/>
        <sz val="11"/>
        <color theme="1"/>
        <rFont val="Microsoft YaHei UI"/>
        <charset val="134"/>
      </rPr>
      <t>车身颜色：</t>
    </r>
    <r>
      <rPr>
        <sz val="11"/>
        <color theme="1"/>
        <rFont val="Microsoft YaHei UI"/>
        <charset val="134"/>
      </rPr>
      <t>可选颜色：玄武黑、冰川白、冰岛银、大漠棕、远山青（需加900元）</t>
    </r>
  </si>
  <si>
    <t>全新途安L
2021款</t>
  </si>
  <si>
    <t xml:space="preserve">途安L 280TSI（1.4T) 风尚版 7座 </t>
  </si>
  <si>
    <t xml:space="preserve">途安L 280TSI（1.4T) 拓界版 6座 </t>
  </si>
  <si>
    <t>魔术空间选装包</t>
  </si>
  <si>
    <t>宝贝无忧选装包</t>
  </si>
  <si>
    <t xml:space="preserve">新途岳
</t>
  </si>
  <si>
    <t>新途岳 300TSI 新月版（1.5T）</t>
  </si>
  <si>
    <t>新途岳 300TSI 皎月版（1.5T）</t>
  </si>
  <si>
    <t>新途岳 300TSI 满月版（1.5T）</t>
  </si>
  <si>
    <t>新途岳 300TSI 月尊版（1.5T）</t>
  </si>
  <si>
    <t>新途岳 300TSI 四驱 月尊版（1.5T）</t>
  </si>
  <si>
    <t>外观颜色：月曜灰、月皓白、月晖银（需加1000元）、月华蓝（需加1000元）、月霜青（需加1000元）</t>
  </si>
  <si>
    <t>T-Cross
途铠
2023款</t>
  </si>
  <si>
    <t>途铠 1.5L 手动风尚版</t>
  </si>
  <si>
    <t>途铠 1.5L 自动风尚版</t>
  </si>
  <si>
    <t>途铠 1.5L 自动舒适版</t>
  </si>
  <si>
    <t>途铠 300TSI 自动舒适版</t>
  </si>
  <si>
    <t>途铠 300TSI 自动豪华版</t>
  </si>
  <si>
    <t>无钥匙进入/一键启动功能</t>
  </si>
  <si>
    <t xml:space="preserve"> 17寸精车铝合金轮毂</t>
  </si>
  <si>
    <t>帕萨特
2024款</t>
  </si>
  <si>
    <t>帕萨特 2024 出众款 380TSI 龙腾版</t>
  </si>
  <si>
    <t>帕萨特 2024 出众款 380TSI 龙耀版</t>
  </si>
  <si>
    <t>帕萨特 2024 出众款 380TSI 龙祥版</t>
  </si>
  <si>
    <t>外观颜色：玄武黑、雅致白、晶钻银、冰川蓝（需加2000元）、星夜蓝（需加2000元）
内饰：曜石黑</t>
  </si>
  <si>
    <r>
      <rPr>
        <b/>
        <sz val="13"/>
        <rFont val="Microsoft YaHei UI"/>
        <charset val="134"/>
      </rPr>
      <t xml:space="preserve">新辉昂
2022款
</t>
    </r>
    <r>
      <rPr>
        <b/>
        <sz val="13"/>
        <color rgb="FFFF0000"/>
        <rFont val="Microsoft YaHei UI"/>
        <charset val="134"/>
      </rPr>
      <t>暂停预定</t>
    </r>
  </si>
  <si>
    <t>新辉昂380TSI 豪华版</t>
  </si>
  <si>
    <t>新辉昂380TSI 尊贵版</t>
  </si>
  <si>
    <t>新辉昂380TSI 旗舰版</t>
  </si>
  <si>
    <t xml:space="preserve">全新朗逸
2024款
</t>
  </si>
  <si>
    <t>新朗逸 1.5L 得逸版</t>
  </si>
  <si>
    <t>新朗逸 1.5L 满逸版</t>
  </si>
  <si>
    <t>新朗逸 1.5L 五百万版</t>
  </si>
  <si>
    <t>新朗逸 1.5T 300TSI  满逸版</t>
  </si>
  <si>
    <t>新朗逸 1.5T 300TSI  领先版</t>
  </si>
  <si>
    <t>新朗逸 1.5T 300TSI  永逸版</t>
  </si>
  <si>
    <t>外观颜色：开场白、天珍蓝、神秘黑、爷青灰、
内饰颜色：酷感黑</t>
  </si>
  <si>
    <t>凌渡L
2024款</t>
  </si>
  <si>
    <t>凌渡L 200TSI 潮辣款</t>
  </si>
  <si>
    <t>凌渡L 280TSI 潮辣款</t>
  </si>
  <si>
    <t>凌渡L 280TSI 炫辣款</t>
  </si>
  <si>
    <t>凌渡L 280TSI 酷辣款</t>
  </si>
  <si>
    <t>凌渡L 280TSI 超辣旗舰款</t>
  </si>
  <si>
    <r>
      <rPr>
        <b/>
        <sz val="24"/>
        <color indexed="8"/>
        <rFont val="Microsoft YaHei UI"/>
        <charset val="134"/>
      </rPr>
      <t>一汽-大众</t>
    </r>
    <r>
      <rPr>
        <b/>
        <sz val="24"/>
        <color rgb="FFFF0000"/>
        <rFont val="Microsoft YaHei UI"/>
        <charset val="134"/>
      </rPr>
      <t>（暂停预定）</t>
    </r>
  </si>
  <si>
    <t xml:space="preserve">销售咨询电话：010-88453392转805、18611668589（微信同号）    </t>
  </si>
  <si>
    <r>
      <rPr>
        <b/>
        <sz val="13"/>
        <color theme="1"/>
        <rFont val="Microsoft YaHei UI"/>
        <charset val="134"/>
      </rPr>
      <t xml:space="preserve">迈腾
2023款
</t>
    </r>
    <r>
      <rPr>
        <b/>
        <sz val="10"/>
        <color theme="1"/>
        <rFont val="Microsoft YaHei UI"/>
        <charset val="134"/>
      </rPr>
      <t>200万辆纪念版</t>
    </r>
    <r>
      <rPr>
        <b/>
        <sz val="13"/>
        <color theme="1"/>
        <rFont val="Microsoft YaHei UI"/>
        <charset val="134"/>
      </rPr>
      <t xml:space="preserve">
</t>
    </r>
    <r>
      <rPr>
        <b/>
        <sz val="13"/>
        <color rgb="FFFF0000"/>
        <rFont val="Microsoft YaHei UI"/>
        <charset val="134"/>
      </rPr>
      <t>（暂停预定）</t>
    </r>
  </si>
  <si>
    <t>迈腾 280TSI 舒适型</t>
  </si>
  <si>
    <t>迈腾 280TSI 领先型</t>
  </si>
  <si>
    <t>迈腾 330TSI 领先型</t>
  </si>
  <si>
    <t>迈腾 330TSI 豪华型+普通关闭尾门</t>
  </si>
  <si>
    <t>迈腾 380TSI 旗舰型</t>
  </si>
  <si>
    <r>
      <rPr>
        <b/>
        <sz val="11"/>
        <color theme="1"/>
        <rFont val="Microsoft YaHei UI"/>
        <charset val="134"/>
      </rPr>
      <t>外观颜色：</t>
    </r>
    <r>
      <rPr>
        <sz val="11"/>
        <color theme="1"/>
        <rFont val="Microsoft YaHei UI"/>
        <charset val="134"/>
      </rPr>
      <t xml:space="preserve">幻影黑、凯撒金、极地白、星黛蓝、星河灰、阿拉比卡棕        </t>
    </r>
  </si>
  <si>
    <r>
      <rPr>
        <b/>
        <sz val="13"/>
        <color theme="1"/>
        <rFont val="Microsoft YaHei UI"/>
        <charset val="134"/>
      </rPr>
      <t xml:space="preserve">高尔夫8代
</t>
    </r>
    <r>
      <rPr>
        <b/>
        <sz val="13"/>
        <color rgb="FFFF0000"/>
        <rFont val="Microsoft YaHei UI"/>
        <charset val="134"/>
      </rPr>
      <t>（暂停预定）</t>
    </r>
  </si>
  <si>
    <t>全新数字高尔夫 Pro 200TSI</t>
  </si>
  <si>
    <t>全新数字高尔夫 Pro 200TSI+温暖季节包</t>
  </si>
  <si>
    <t>全新数字高尔夫 Pro 280TSI</t>
  </si>
  <si>
    <t>全新数字高尔夫 R-Line-Lite</t>
  </si>
  <si>
    <t>全新数字高尔夫 R-Line-Lite+珠光白</t>
  </si>
  <si>
    <r>
      <rPr>
        <b/>
        <sz val="11"/>
        <color theme="1"/>
        <rFont val="Microsoft YaHei UI"/>
        <charset val="134"/>
      </rPr>
      <t>外观颜色：</t>
    </r>
    <r>
      <rPr>
        <sz val="11"/>
        <color theme="1"/>
        <rFont val="Microsoft YaHei UI"/>
        <charset val="134"/>
      </rPr>
      <t>极地白，珠光白（R-line专属），锰石黑，玛雅金，以太红，月岩灰，星际蓝
珠光白颜色车型的指导价需在常规颜色基础上+2000元（含税），留学生购车价按照折扣同比增加。</t>
    </r>
  </si>
  <si>
    <r>
      <rPr>
        <b/>
        <sz val="13"/>
        <color theme="1"/>
        <rFont val="Microsoft YaHei UI"/>
        <charset val="134"/>
      </rPr>
      <t xml:space="preserve">新高尔夫GTI
</t>
    </r>
    <r>
      <rPr>
        <b/>
        <sz val="13"/>
        <color rgb="FFFF0000"/>
        <rFont val="Microsoft YaHei UI"/>
        <charset val="134"/>
      </rPr>
      <t>（暂停预定）</t>
    </r>
  </si>
  <si>
    <t>全新数字高尔夫GTI+空气净化过程无显示功能（Cleanair3.0）</t>
  </si>
  <si>
    <t>全新数字高尔夫GTI+空气净化过程无显示功能（Cleanair3.0）+珠光白</t>
  </si>
  <si>
    <t>外观颜色：锰石黑，以太红，珠光白
珠光白颜色车型的指导价需在常规颜色基础上+2000元（含税），留学生购车价按照折扣同比增加。</t>
  </si>
  <si>
    <r>
      <rPr>
        <b/>
        <sz val="13"/>
        <color theme="1"/>
        <rFont val="Microsoft YaHei UI"/>
        <charset val="134"/>
      </rPr>
      <t xml:space="preserve">全新探岳
</t>
    </r>
    <r>
      <rPr>
        <b/>
        <sz val="13"/>
        <color rgb="FFFF0000"/>
        <rFont val="Microsoft YaHei UI"/>
        <charset val="134"/>
      </rPr>
      <t>（暂停预定）</t>
    </r>
  </si>
  <si>
    <t>全新探岳280TSI 豪华Plus 进阶版</t>
  </si>
  <si>
    <t>全新探岳330TSI 豪华Plus 进阶版</t>
  </si>
  <si>
    <t>全新探岳330TSI R-Line 高能版</t>
  </si>
  <si>
    <t>全新探岳330TSI R-Line 高能版-珠光白</t>
  </si>
  <si>
    <t>全新探岳380TSI R-Line 四驱高能版</t>
  </si>
  <si>
    <t>全新探岳380TSI R-Line Pro 四驱智慧版</t>
  </si>
  <si>
    <r>
      <rPr>
        <b/>
        <sz val="11"/>
        <color theme="1"/>
        <rFont val="Microsoft YaHei UI"/>
        <charset val="134"/>
      </rPr>
      <t>外观颜色：</t>
    </r>
    <r>
      <rPr>
        <sz val="11"/>
        <color theme="1"/>
        <rFont val="Microsoft YaHei UI"/>
        <charset val="134"/>
      </rPr>
      <t>极地白、锡石灰、湖境蓝、海谜蓝、锰石黑、珠光白
珠光白颜色车型的指导价需在常规颜色基础上+2000元（含税），留学生购车价按照折扣同比增加。
双色车顶（车顶与车身颜色不一致的）车型的指导价需在常规颜色基础上+2000元（含税）。</t>
    </r>
  </si>
  <si>
    <r>
      <rPr>
        <b/>
        <sz val="13"/>
        <color theme="1"/>
        <rFont val="Microsoft YaHei UI"/>
        <charset val="134"/>
      </rPr>
      <t xml:space="preserve">全新探岳X
</t>
    </r>
    <r>
      <rPr>
        <b/>
        <sz val="13"/>
        <color rgb="FFFF0000"/>
        <rFont val="Microsoft YaHei UI"/>
        <charset val="134"/>
      </rPr>
      <t>（暂停预定）</t>
    </r>
  </si>
  <si>
    <t>全新探岳X 330TSI 尊贵高能版</t>
  </si>
  <si>
    <t>全新探岳X 330TSI 旗舰智慧版</t>
  </si>
  <si>
    <t>全新探岳X 380TSI 四驱旗舰智慧版</t>
  </si>
  <si>
    <r>
      <rPr>
        <b/>
        <sz val="12"/>
        <color theme="1"/>
        <rFont val="等线"/>
        <charset val="134"/>
      </rPr>
      <t>外观颜色：</t>
    </r>
    <r>
      <rPr>
        <sz val="11"/>
        <color theme="1"/>
        <rFont val="Microsoft YaHei UI"/>
        <charset val="134"/>
      </rPr>
      <t>极地白、星黛蓝、海迷蓝、纁霞红、天玄黑、珠光白
珠光白颜色车型的指导价需在常规颜色基础上+2000元（含税），留学生购车价按照折扣同比增加。
双色车顶（车顶与车身颜色不一致的）车型的指导价需在常规颜色基础上+2000元（含税）。</t>
    </r>
  </si>
  <si>
    <r>
      <rPr>
        <b/>
        <sz val="13"/>
        <color theme="1"/>
        <rFont val="Microsoft YaHei UI"/>
        <charset val="134"/>
      </rPr>
      <t xml:space="preserve">全新速腾
</t>
    </r>
    <r>
      <rPr>
        <b/>
        <sz val="13"/>
        <color rgb="FFFF0000"/>
        <rFont val="Microsoft YaHei UI"/>
        <charset val="134"/>
      </rPr>
      <t>（暂停预定）</t>
    </r>
  </si>
  <si>
    <t>全新速腾 200TSI DSG自动飞越版</t>
  </si>
  <si>
    <t>全新速腾 200TSI DSG自动超越版</t>
  </si>
  <si>
    <t>全新速腾 280TSI DSG自动超越版</t>
  </si>
  <si>
    <t>全新速腾 300TSI DSG自动卓越版</t>
  </si>
  <si>
    <t>全新速腾 300TSI DSG自动卓越版-珠光白</t>
  </si>
  <si>
    <r>
      <rPr>
        <b/>
        <sz val="11"/>
        <color theme="1"/>
        <rFont val="Microsoft YaHei UI"/>
        <charset val="134"/>
      </rPr>
      <t>外观颜色：</t>
    </r>
    <r>
      <rPr>
        <sz val="11"/>
        <color theme="1"/>
        <rFont val="Microsoft YaHei UI"/>
        <charset val="134"/>
      </rPr>
      <t>极地白、水晶银、星瀚蓝、锰石灰、海贝金、珠光白
珠光白颜色车型的指导价需在常规颜色基础上+2000元（含税），留学生购车价按照折扣同比增加。</t>
    </r>
  </si>
  <si>
    <r>
      <rPr>
        <b/>
        <sz val="13"/>
        <color theme="1"/>
        <rFont val="Microsoft YaHei UI"/>
        <charset val="134"/>
      </rPr>
      <t xml:space="preserve">T-ROC·探歌
</t>
    </r>
    <r>
      <rPr>
        <b/>
        <sz val="13"/>
        <color rgb="FFFF0000"/>
        <rFont val="Microsoft YaHei UI"/>
        <charset val="134"/>
      </rPr>
      <t>（暂停预定）</t>
    </r>
  </si>
  <si>
    <t>探歌 280TSI 精英PLUS+银灰色装饰条+全景天窗+智联包+无钥匙进入+全液晶数字仪表</t>
  </si>
  <si>
    <t>探歌 280TSI舒享PLUS+黑色装饰条+电动座椅</t>
  </si>
  <si>
    <t>探歌 280TSI R-Line ProPLUS+全液晶仪表+Beats音响+电动尾门+智联导航包+电动座椅</t>
  </si>
  <si>
    <r>
      <rPr>
        <b/>
        <sz val="12"/>
        <color theme="1"/>
        <rFont val="等线"/>
        <charset val="134"/>
      </rPr>
      <t>外观颜色：</t>
    </r>
    <r>
      <rPr>
        <sz val="11"/>
        <color theme="1"/>
        <rFont val="Microsoft YaHei UI"/>
        <charset val="134"/>
      </rPr>
      <t>极地白、锰石黑、风暴蓝、玛雅红、烈焰橙、塔希提金、雅士银、贝加尔湖蓝
双色车顶（车顶与车身颜色不一致的）车型的指导价需在常规颜色基础上+2000元（含税）。</t>
    </r>
  </si>
  <si>
    <r>
      <rPr>
        <b/>
        <sz val="13"/>
        <color theme="1"/>
        <rFont val="Microsoft YaHei UI"/>
        <charset val="134"/>
      </rPr>
      <t xml:space="preserve">揽境
</t>
    </r>
    <r>
      <rPr>
        <b/>
        <sz val="13"/>
        <color rgb="FFFF0000"/>
        <rFont val="Microsoft YaHei UI"/>
        <charset val="134"/>
      </rPr>
      <t>（暂停预定）</t>
    </r>
  </si>
  <si>
    <t>揽境 380TSI 四驱 豪华佳境版Pro+泊车后视影像</t>
  </si>
  <si>
    <t>揽境 380TSI 四驱 R-Line拓境版+高级大灯包+冬季包</t>
  </si>
  <si>
    <t>揽境 380TSI 四驱 旗舰胜境版+泊车后视影像+外后视镜无防眩目</t>
  </si>
  <si>
    <t>揽境 530TSI 四驱 旗舰胜境版Pro+泊车后视影像+外后视镜无防眩目</t>
  </si>
  <si>
    <r>
      <rPr>
        <b/>
        <sz val="11"/>
        <color theme="1"/>
        <rFont val="Microsoft YaHei UI"/>
        <charset val="134"/>
      </rPr>
      <t>外观颜色：</t>
    </r>
    <r>
      <rPr>
        <sz val="11"/>
        <color theme="1"/>
        <rFont val="Microsoft YaHei UI"/>
        <charset val="134"/>
      </rPr>
      <t>阿拉比卡棕、昊空蓝、极地白、砾石灰、锰石黑、星辰紫、星耀金、珠光白
珠光白颜色车型的指导价需在常规颜色基础上+2000元（含税），留学生购车价按照折扣同比增加。
双色车顶（车顶与车身颜色不一致的）车型的指导价需在常规颜色基础上+2000元（含税）。</t>
    </r>
  </si>
  <si>
    <r>
      <rPr>
        <b/>
        <sz val="13"/>
        <color theme="1"/>
        <rFont val="Microsoft YaHei UI"/>
        <charset val="134"/>
      </rPr>
      <t xml:space="preserve">新CC
</t>
    </r>
    <r>
      <rPr>
        <b/>
        <sz val="13"/>
        <color rgb="FFFF0000"/>
        <rFont val="Microsoft YaHei UI"/>
        <charset val="134"/>
      </rPr>
      <t>（暂停预定）</t>
    </r>
  </si>
  <si>
    <t>CC 380TSI 夺目版+运动包</t>
  </si>
  <si>
    <t>CC 380TSI 耀目版</t>
  </si>
  <si>
    <r>
      <rPr>
        <b/>
        <sz val="11"/>
        <color theme="1"/>
        <rFont val="Microsoft YaHei UI"/>
        <charset val="134"/>
      </rPr>
      <t>外观颜色：</t>
    </r>
    <r>
      <rPr>
        <sz val="11"/>
        <color theme="1"/>
        <rFont val="Microsoft YaHei UI"/>
        <charset val="134"/>
      </rPr>
      <t>极地白、星河灰、星耀金、晨曦黄、海迷蓝</t>
    </r>
  </si>
  <si>
    <r>
      <rPr>
        <b/>
        <sz val="13"/>
        <color theme="1"/>
        <rFont val="Microsoft YaHei UI"/>
        <charset val="134"/>
      </rPr>
      <t xml:space="preserve">新CC猎装
</t>
    </r>
    <r>
      <rPr>
        <b/>
        <sz val="13"/>
        <color rgb="FFFF0000"/>
        <rFont val="Microsoft YaHei UI"/>
        <charset val="134"/>
      </rPr>
      <t>（暂停预定）</t>
    </r>
  </si>
  <si>
    <t>新CC猎装 330TSI 猎目版+RVC泊车后视影像</t>
  </si>
  <si>
    <t>新CC猎装 380TSI 猎心版+运动包（19英寸铝轮辋+主动式智能胎压监测）+空气净化过程无显示功能（Cleanair3.0)</t>
  </si>
  <si>
    <t xml:space="preserve">新CC猎装 380TSI 猎风版 </t>
  </si>
  <si>
    <r>
      <rPr>
        <b/>
        <sz val="13"/>
        <rFont val="Microsoft YaHei UI"/>
        <charset val="134"/>
      </rPr>
      <t xml:space="preserve">探影
</t>
    </r>
    <r>
      <rPr>
        <b/>
        <sz val="13"/>
        <color rgb="FFFF0000"/>
        <rFont val="Microsoft YaHei UI"/>
        <charset val="134"/>
      </rPr>
      <t>（暂停预定）</t>
    </r>
  </si>
  <si>
    <t>探影1.5L 自动 尚 智联版+天窗及安全包</t>
  </si>
  <si>
    <t>探影1.5L 自动 悦 智联版+便捷安全包</t>
  </si>
  <si>
    <t>探影1.4T 自动 悦Pro 智联版</t>
  </si>
  <si>
    <t>探影 200TSI R-Line 智联版</t>
  </si>
  <si>
    <r>
      <rPr>
        <b/>
        <sz val="11"/>
        <color theme="1"/>
        <rFont val="Microsoft YaHei UI"/>
        <charset val="134"/>
      </rPr>
      <t>外观颜色：</t>
    </r>
    <r>
      <rPr>
        <sz val="11"/>
        <color theme="1"/>
        <rFont val="Microsoft YaHei UI"/>
        <charset val="134"/>
      </rPr>
      <t xml:space="preserve">极地白、烈焰橙、贝加尔湖蓝、探影红、水晶银
</t>
    </r>
    <r>
      <rPr>
        <b/>
        <sz val="11"/>
        <color theme="1"/>
        <rFont val="Microsoft YaHei UI"/>
        <charset val="134"/>
      </rPr>
      <t>内饰颜色：</t>
    </r>
    <r>
      <rPr>
        <sz val="11"/>
        <color theme="1"/>
        <rFont val="Microsoft YaHei UI"/>
        <charset val="134"/>
      </rPr>
      <t>黑色</t>
    </r>
  </si>
  <si>
    <r>
      <rPr>
        <b/>
        <sz val="13"/>
        <color theme="1"/>
        <rFont val="Microsoft YaHei UI"/>
        <charset val="134"/>
      </rPr>
      <t xml:space="preserve">宝来
</t>
    </r>
    <r>
      <rPr>
        <b/>
        <sz val="13"/>
        <color rgb="FFFF0000"/>
        <rFont val="Microsoft YaHei UI"/>
        <charset val="134"/>
      </rPr>
      <t>（暂停预定）</t>
    </r>
  </si>
  <si>
    <t>1.5L自动时尚智联版-CRS3.0智能信息娱乐系统+防盗报警+前扶手+车联网(智联控车)</t>
  </si>
  <si>
    <t>1.5L 自动舒适智联版-倒车影像+防盗报警+透镜大灯+CRS 3.0 智能信息娱乐系统+车联网(智联控车)</t>
  </si>
  <si>
    <t>1.4T自动精英智联版-倒车影像+防盗报警+透镜大灯+CRS 3.0 智能信息娱乐系统+车联网(智联控车)</t>
  </si>
  <si>
    <t>1.5L 自动精英智联版-倒车影像+防盗报警+透镜大灯+CRS 3.0 智能信息娱乐系统+车联网(智联控车)</t>
  </si>
  <si>
    <r>
      <rPr>
        <b/>
        <sz val="11"/>
        <color theme="1"/>
        <rFont val="Microsoft YaHei UI"/>
        <charset val="134"/>
      </rPr>
      <t>外观颜色：</t>
    </r>
    <r>
      <rPr>
        <sz val="11"/>
        <color theme="1"/>
        <rFont val="Microsoft YaHei UI"/>
        <charset val="134"/>
      </rPr>
      <t xml:space="preserve">极地白，锰石黑，闪光银
</t>
    </r>
    <r>
      <rPr>
        <b/>
        <sz val="11"/>
        <color theme="1"/>
        <rFont val="Microsoft YaHei UI"/>
        <charset val="134"/>
      </rPr>
      <t>内饰颜色：</t>
    </r>
    <r>
      <rPr>
        <sz val="11"/>
        <color theme="1"/>
        <rFont val="Microsoft YaHei UI"/>
        <charset val="134"/>
      </rPr>
      <t>黑色</t>
    </r>
  </si>
  <si>
    <t>备注：一汽大众内饰颜色暂无法选择，只能根据厂家排产车型随机配送。实际车价请以开票日期为准。</t>
  </si>
  <si>
    <t>销售咨询电话：01088453392转802、13661338565（微信同号）</t>
  </si>
  <si>
    <t>【监管地海关：武汉海关；关区代码:4705】</t>
  </si>
  <si>
    <t xml:space="preserve">
思域
第十一代
CIVIC</t>
  </si>
  <si>
    <t xml:space="preserve">思域 1.0T LXI 尚动版 </t>
  </si>
  <si>
    <t xml:space="preserve">思域 1.0T LXIH 尚擎版 </t>
  </si>
  <si>
    <t xml:space="preserve">思域 1.5T EXI- 劲骋版 </t>
  </si>
  <si>
    <t xml:space="preserve">思域 1.5T EXI 劲动版 </t>
  </si>
  <si>
    <t xml:space="preserve">思域 1.5T EXI + 劲动●C 位客特别版 </t>
  </si>
  <si>
    <t>思域 1.5T EXI SPORT 燃动版</t>
  </si>
  <si>
    <t>思域 1.5T VTI  劲控版</t>
  </si>
  <si>
    <t>思域 1.5T VTI+ 劲控●C 位客特别</t>
  </si>
  <si>
    <t>思域 1.5T VTI   SPORT 燃擎版</t>
  </si>
  <si>
    <t>思域 第十一代
e:HEV</t>
  </si>
  <si>
    <t>思域 e:HEV ENT 先锋版</t>
  </si>
  <si>
    <t>思域 e:HEV Mid 锐力版</t>
  </si>
  <si>
    <t>思域 e:HEV Top 劲速版</t>
  </si>
  <si>
    <t xml:space="preserve">外观颜色：闪烈黄（+2000元）、鎏光灰、暗金蓝、拉力红、炫动蓝、晶耀白（+2000元）、赤焰红（+2000元）
e:HEV外观颜色：碧玺青、彩晶黑、炫动蓝、赤焰红（+2000元）、皓月白（+2000元）、闪烈黄（+2000元）
                                                                                                       </t>
  </si>
  <si>
    <t xml:space="preserve"> 思域 CIVIC 两厢 HATCHBACK </t>
  </si>
  <si>
    <t>思域两厢 1.5T EXI  极跃版</t>
  </si>
  <si>
    <t>思域两厢 1.5T EXIS  极锐版</t>
  </si>
  <si>
    <t>思域两厢 1.5T VTISMT 极劲版</t>
  </si>
  <si>
    <t>思域两厢 1.5T VTIS 极锋版</t>
  </si>
  <si>
    <r>
      <rPr>
        <b/>
        <sz val="11"/>
        <rFont val="Microsoft YaHei UI"/>
        <charset val="134"/>
      </rPr>
      <t>外观颜色：</t>
    </r>
    <r>
      <rPr>
        <sz val="11"/>
        <rFont val="Microsoft YaHei UI"/>
        <charset val="134"/>
      </rPr>
      <t>玛瑙紫、彩晶黑、炫动蓝、晶耀白（+2000元）、赤焰红（+2000元）、闪烈黄（+2000元）、彩晶黑/晶耀白（+2000元）、 彩晶黑/赤焰红（+2000元）</t>
    </r>
  </si>
  <si>
    <t xml:space="preserve">思域 CIVIC 
两厢 e:HEV   </t>
  </si>
  <si>
    <t>思域两厢 e:HEV ENT 极曜版</t>
  </si>
  <si>
    <t>思域两厢 e:HEV Mid 极控版</t>
  </si>
  <si>
    <r>
      <rPr>
        <b/>
        <sz val="11"/>
        <rFont val="Microsoft YaHei UI"/>
        <charset val="134"/>
      </rPr>
      <t>外观颜色：</t>
    </r>
    <r>
      <rPr>
        <sz val="11"/>
        <rFont val="Microsoft YaHei UI"/>
        <charset val="134"/>
      </rPr>
      <t>碧玺青、彩晶黑、炫动蓝、赤焰红（+2000元）、皓月白（+2000元）、闪烈黄（+2000元）、彩晶黑/碧玺青（+2000元）、 彩晶黑/赤焰红（+2000元）</t>
    </r>
  </si>
  <si>
    <t xml:space="preserve">全新
CR-V
 2023款                   
                       </t>
  </si>
  <si>
    <t>CR-V 240TURBO CVT两驱活力版</t>
  </si>
  <si>
    <t>CR-V 240TURBO CVT两驱锋尚5座版</t>
  </si>
  <si>
    <t>CR-V 240TURBO CVT两驱锋尚7座版</t>
  </si>
  <si>
    <t>CR-V 240TURBO CVT两驱睿型版</t>
  </si>
  <si>
    <t>CR-V 240TURBO CVT两驱智领版</t>
  </si>
  <si>
    <t>CR-V 240TURBO CVT两驱臻享7座版</t>
  </si>
  <si>
    <t>CR-V 240TURBO CVT四驱臻享5座版</t>
  </si>
  <si>
    <t>CR-V 240TURBO CVT四驱尊耀版</t>
  </si>
  <si>
    <t>2.0L e:HEV两驱智尚版</t>
  </si>
  <si>
    <t>2.0L e:HEV两驱智享版</t>
  </si>
  <si>
    <t>2.0L e:HEV两驱智悦版</t>
  </si>
  <si>
    <t>2.0L e:HEV两驱智耀版</t>
  </si>
  <si>
    <t>2.0L e:HEV适时四驱智尊版</t>
  </si>
  <si>
    <r>
      <rPr>
        <b/>
        <sz val="11"/>
        <rFont val="Microsoft YaHei UI"/>
        <charset val="134"/>
      </rPr>
      <t>外观颜色：</t>
    </r>
    <r>
      <rPr>
        <sz val="11"/>
        <rFont val="Microsoft YaHei UI"/>
        <charset val="134"/>
      </rPr>
      <t>星辰蓝、雅韵金、彩晶黑、晶耀白（+2000元）、赤焰红（+2000元）</t>
    </r>
    <r>
      <rPr>
        <b/>
        <sz val="11"/>
        <rFont val="Microsoft YaHei UI"/>
        <charset val="134"/>
      </rPr>
      <t xml:space="preserve">
e:HEV外观颜色：</t>
    </r>
    <r>
      <rPr>
        <sz val="11"/>
        <rFont val="Microsoft YaHei UI"/>
        <charset val="134"/>
      </rPr>
      <t>赤焰红（+2000元）、星辰蓝、雅韵金、皓月白（+2000元）、彩晶黑</t>
    </r>
  </si>
  <si>
    <t>HR-V</t>
  </si>
  <si>
    <t>240TURBO 劲享版</t>
  </si>
  <si>
    <t>240TURBO 劲睿版</t>
  </si>
  <si>
    <t>240TURBO 劲潮版</t>
  </si>
  <si>
    <t>240TURBO 劲致版</t>
  </si>
  <si>
    <t>2.0L e:HEV 动速版</t>
  </si>
  <si>
    <t>2.0L e:HEV 动智版</t>
  </si>
  <si>
    <t>2.0L e:HEV 动擎版</t>
  </si>
  <si>
    <t>2.0L e:HEV 动魄版</t>
  </si>
  <si>
    <r>
      <rPr>
        <b/>
        <sz val="11"/>
        <rFont val="Microsoft YaHei UI"/>
        <charset val="134"/>
      </rPr>
      <t>外观颜色：</t>
    </r>
    <r>
      <rPr>
        <sz val="11"/>
        <rFont val="Microsoft YaHei UI"/>
        <charset val="134"/>
      </rPr>
      <t>月光蓝、彩晶黑、赤霞红、雅韵金、晶耀白（+2000元）</t>
    </r>
    <r>
      <rPr>
        <b/>
        <sz val="11"/>
        <rFont val="Microsoft YaHei UI"/>
        <charset val="134"/>
      </rPr>
      <t xml:space="preserve">
e:HEV外观颜色：</t>
    </r>
    <r>
      <rPr>
        <sz val="11"/>
        <rFont val="Microsoft YaHei UI"/>
        <charset val="134"/>
      </rPr>
      <t>星辰蓝、彩晶黑、雅韵金、赤霞红、皓月白（+2000元）</t>
    </r>
  </si>
  <si>
    <t>Elysion       艾力绅 
2022款</t>
  </si>
  <si>
    <t>艾力绅  混动经典版</t>
  </si>
  <si>
    <t>艾力绅  混动舒适版</t>
  </si>
  <si>
    <t>艾力绅  混动豪华先享版</t>
  </si>
  <si>
    <t>艾力绅  混动豪华版</t>
  </si>
  <si>
    <t>艾力绅  混动至尊版</t>
  </si>
  <si>
    <t>UR-V
2020款</t>
  </si>
  <si>
    <t>UR-V 240TURBO 两驱致悦版</t>
  </si>
  <si>
    <t>UR-V 240TURBO 两驱致雅版</t>
  </si>
  <si>
    <t>UR-V 370TURBO 两驱尊雅版</t>
  </si>
  <si>
    <t>UR-V 370TURBO 四驱尊享版</t>
  </si>
  <si>
    <t>UR-V 370TURBO 四驱尊耀版</t>
  </si>
  <si>
    <t>炫威
XR-V
2023款</t>
  </si>
  <si>
    <t>XR-V LXI  热力版</t>
  </si>
  <si>
    <t>XR-V LXI-H 热潮版</t>
  </si>
  <si>
    <t>XR-V EXI  热爱版</t>
  </si>
  <si>
    <r>
      <rPr>
        <b/>
        <sz val="11"/>
        <rFont val="Microsoft YaHei UI"/>
        <charset val="134"/>
      </rPr>
      <t>外观颜色：</t>
    </r>
    <r>
      <rPr>
        <sz val="11"/>
        <rFont val="Microsoft YaHei UI"/>
        <charset val="134"/>
      </rPr>
      <t>赤霞红、月光蓝、雅韵金、彩晶黑、晶耀白（+2000元）、炽热橙（+2000元）</t>
    </r>
  </si>
  <si>
    <t>英仕派
INSPIRE
2022款</t>
  </si>
  <si>
    <t>英仕派 260TURBO 典雅版</t>
  </si>
  <si>
    <t>英仕派 260TURBO 精致版</t>
  </si>
  <si>
    <t>英仕派 260TURBO 精悦版</t>
  </si>
  <si>
    <t>英仕派 260TURBO 精耀版</t>
  </si>
  <si>
    <t>英仕派 锐·混动 2.0L 净智版</t>
  </si>
  <si>
    <t>英仕派 锐·混动 2.0L 净雅版</t>
  </si>
  <si>
    <t>英仕派 锐·混动 2.0L 净尚版</t>
  </si>
  <si>
    <t>英仕派 锐·混动 2.0L 净越版</t>
  </si>
  <si>
    <t xml:space="preserve">LIFE                    </t>
  </si>
  <si>
    <t>LIFE SPORT  心动版</t>
  </si>
  <si>
    <t>LIFE CRO-S  乐趣版</t>
  </si>
  <si>
    <t>LIFE SPO-SS 灵动版</t>
  </si>
  <si>
    <t>LIFE CRO-SS 灵趣版</t>
  </si>
  <si>
    <t>ENVIX
享域
2023款</t>
  </si>
  <si>
    <t>享域 畅享版</t>
  </si>
  <si>
    <t>享域 舒享版</t>
  </si>
  <si>
    <t>享域 乐享版</t>
  </si>
  <si>
    <t>享域 耀享版</t>
  </si>
  <si>
    <t>ENVIX
享域 HEV
2023款</t>
  </si>
  <si>
    <t>享域 锐·混动 1.5L 净适版</t>
  </si>
  <si>
    <t>享域 锐·混动 1.5L 净畅版</t>
  </si>
  <si>
    <t>享域 锐·混动 1.5L 净享版</t>
  </si>
  <si>
    <t>享域 锐·混动 1.5L 净耀版</t>
  </si>
  <si>
    <t>e:NS1</t>
  </si>
  <si>
    <t>e:NS1 e型版</t>
  </si>
  <si>
    <t>e:NS1 e驰版</t>
  </si>
  <si>
    <t>e:NS1 e动版</t>
  </si>
  <si>
    <t>e:NS1 e境版</t>
  </si>
  <si>
    <t>【监管地海关：黄埔海关；关区代码：5200】</t>
  </si>
  <si>
    <t>冠道</t>
  </si>
  <si>
    <t>370 TURBO 9AT 两驱豪华版</t>
  </si>
  <si>
    <t>2200元</t>
  </si>
  <si>
    <t>370 TURBO 9AT 尊享版</t>
  </si>
  <si>
    <t>370 TURBO 9AT 尊享版 双色</t>
  </si>
  <si>
    <t>370 TURBO 9AT 至尊版 AWD</t>
  </si>
  <si>
    <t>370 TURBO 9AT 四驱至尊版 AWD 双色</t>
  </si>
  <si>
    <t>240 TURBO CVT 限量精英版</t>
  </si>
  <si>
    <t>240 TURBO CVT 舒享版</t>
  </si>
  <si>
    <t>240 TURBO CVT 智享版</t>
  </si>
  <si>
    <t>240 TURBO CVT 尊享版</t>
  </si>
  <si>
    <t xml:space="preserve">皓影
</t>
  </si>
  <si>
    <t>240TURBO 精英版</t>
  </si>
  <si>
    <t>240TURBO 精英版 PRO(七座)</t>
  </si>
  <si>
    <t>240TURBO 豪华版</t>
  </si>
  <si>
    <t>240TURBO 豪华版 PRO(七座)</t>
  </si>
  <si>
    <t>240TURBO 尊耀版</t>
  </si>
  <si>
    <t>240TURBO 尊贵版</t>
  </si>
  <si>
    <t>240TURBO 尊贵版 PRO(七座)</t>
  </si>
  <si>
    <t>240TURBO 尊享版AWD</t>
  </si>
  <si>
    <t>HYBRID混动 锐·豪华版</t>
  </si>
  <si>
    <t>HYBRID混动 锐·尊贵版</t>
  </si>
  <si>
    <t>HYBRID混动 锐·尊贵版 AWD</t>
  </si>
  <si>
    <t>HYBRID混动 锐·尊享版</t>
  </si>
  <si>
    <t>HYBRID混动 锐·至尊版 AWD</t>
  </si>
  <si>
    <t>e:PHEV 尊贵版</t>
  </si>
  <si>
    <t>e:PHEV 尊享版</t>
  </si>
  <si>
    <t>e:PHEV 至尊版</t>
  </si>
  <si>
    <t xml:space="preserve"> 雅阁</t>
  </si>
  <si>
    <t>卓越版</t>
  </si>
  <si>
    <t>雅阁 混动</t>
  </si>
  <si>
    <t>尊贵版</t>
  </si>
  <si>
    <t>旗舰版 （千万纪念）</t>
  </si>
  <si>
    <t>奥德赛</t>
  </si>
  <si>
    <t>奥德赛 锐·悦享版</t>
  </si>
  <si>
    <t>奥德赛 锐·智享版</t>
  </si>
  <si>
    <t>奥德赛 锐·领享版</t>
  </si>
  <si>
    <t>奥德赛 锐·耀享版</t>
  </si>
  <si>
    <t>奥德赛 锐·至尊版</t>
  </si>
  <si>
    <t>奥德赛 锐·领享福祉版</t>
  </si>
  <si>
    <t>奥德赛 锐·御享版  四座</t>
  </si>
  <si>
    <t>FIT
新飞度</t>
  </si>
  <si>
    <t>1.5L CVT 潮享版</t>
  </si>
  <si>
    <t>1.5L CVT 潮跑版</t>
  </si>
  <si>
    <t>1.5L CVT 潮跑Pro版</t>
  </si>
  <si>
    <t>1.5L CVT 潮越版</t>
  </si>
  <si>
    <t>1.5L CVT 潮越Max版</t>
  </si>
  <si>
    <t xml:space="preserve"> 凌派 </t>
  </si>
  <si>
    <t>锐﹒豪华版</t>
  </si>
  <si>
    <t>锐﹒智享版</t>
  </si>
  <si>
    <t>锐﹒旗舰版</t>
  </si>
  <si>
    <t>180TURBO CVT豪华版</t>
  </si>
  <si>
    <t>180TURBO CVT智享版</t>
  </si>
  <si>
    <t>180TURBO CVT旗舰版</t>
  </si>
  <si>
    <t>缤智</t>
  </si>
  <si>
    <t>1.5L CVT 精英版</t>
  </si>
  <si>
    <t>1.5L CVT 科技版</t>
  </si>
  <si>
    <t>1.5L CVT 先锋版</t>
  </si>
  <si>
    <t>1.5L CVT 豪华版</t>
  </si>
  <si>
    <r>
      <rPr>
        <sz val="11"/>
        <color theme="1"/>
        <rFont val="Microsoft YaHei UI"/>
        <charset val="134"/>
      </rPr>
      <t>查看最新免税价格请登录中汽总新版网站：</t>
    </r>
    <r>
      <rPr>
        <b/>
        <sz val="11"/>
        <color rgb="FF0947A3"/>
        <rFont val="Microsoft YaHei UI"/>
        <charset val="134"/>
      </rPr>
      <t>www.88453392.com</t>
    </r>
  </si>
  <si>
    <t>【监管地海关：金陵海关；关区代码：2323】</t>
  </si>
  <si>
    <t xml:space="preserve">马自达
全新CX-8
</t>
  </si>
  <si>
    <t>2.5L 6AT 2WD 豪华型</t>
  </si>
  <si>
    <t>2.5L 6AT 2WD 尊贵型</t>
  </si>
  <si>
    <t>2.5L 6AT 2WD 尊贵型+选装包</t>
  </si>
  <si>
    <t>2.5L 6AT AWD 尊享型</t>
  </si>
  <si>
    <t>2.5L 6AT AWD 尊享型+选装包</t>
  </si>
  <si>
    <t>2.5L 6AT AWD 旗舰型</t>
  </si>
  <si>
    <r>
      <rPr>
        <b/>
        <sz val="11"/>
        <color rgb="FF000000"/>
        <rFont val="Microsoft YaHei UI"/>
        <charset val="134"/>
      </rPr>
      <t>外观颜色：</t>
    </r>
    <r>
      <rPr>
        <sz val="11"/>
        <color rgb="FF000000"/>
        <rFont val="Microsoft YaHei UI"/>
        <charset val="134"/>
      </rPr>
      <t xml:space="preserve">
铂钢灰（需加2000元）、水晶魂动红（需加3000元）、极夜黑、琉璃棕、幻影银、珠光白
</t>
    </r>
    <r>
      <rPr>
        <b/>
        <sz val="11"/>
        <color rgb="FF000000"/>
        <rFont val="Microsoft YaHei UI"/>
        <charset val="134"/>
      </rPr>
      <t>选装包（科技安全包）：</t>
    </r>
    <r>
      <rPr>
        <sz val="11"/>
        <color rgb="FF000000"/>
        <rFont val="Microsoft YaHei UI"/>
        <charset val="134"/>
      </rPr>
      <t xml:space="preserve">
SCBS低速刹车辅助系统,+MRCC 自适应巡航系统+SBS 中高速刹车辅助系统+FOW 前方碰撞预警系统</t>
    </r>
  </si>
  <si>
    <t xml:space="preserve">新马自达 
CX-5 </t>
  </si>
  <si>
    <t>CX-5 2.0L 6AT 2WD 舒适型</t>
  </si>
  <si>
    <t>CX-5 2.0L 6AT 2WD 智尚型</t>
  </si>
  <si>
    <t>CX-5 2.0L 6AT 2WD 智尚Pro</t>
  </si>
  <si>
    <t>CX-5 2.0L 6AT 2WD 智雅型</t>
  </si>
  <si>
    <t>CX-5 2.0L 6AT 2WD 智雅Pro</t>
  </si>
  <si>
    <t>CX-5 2.0L 6AT 2WD 智雅Pro(ETC)</t>
  </si>
  <si>
    <t>CX-5 2.5L 6AT 2WD 智尊型</t>
  </si>
  <si>
    <t>CX-5 2.5L 6AT 2WD 智尊型(ETC)</t>
  </si>
  <si>
    <t>CX-5 2.5L 6AT 2WD 智尊型+全景随行包+驭享随行包</t>
  </si>
  <si>
    <t>CX-5 2.5L 6AT AWD 尊耀型</t>
  </si>
  <si>
    <t>CX-5 2.5L 6AT AWD 尊耀型(ETC)</t>
  </si>
  <si>
    <t>CX-5 2.5L 6AT AWD 尊耀型+暖享随行包</t>
  </si>
  <si>
    <r>
      <rPr>
        <b/>
        <sz val="11"/>
        <rFont val="Microsoft YaHei UI"/>
        <charset val="134"/>
      </rPr>
      <t xml:space="preserve">外观颜色：
</t>
    </r>
    <r>
      <rPr>
        <sz val="11"/>
        <rFont val="Microsoft YaHei UI"/>
        <charset val="134"/>
      </rPr>
      <t xml:space="preserve">铂雅金、极境灰、极夜黑、晶钻蓝、珠光白、铂钢灰（需另付2000元）、水晶魂动红（需另付3000元）
</t>
    </r>
    <r>
      <rPr>
        <b/>
        <sz val="11"/>
        <rFont val="Microsoft YaHei UI"/>
        <charset val="134"/>
      </rPr>
      <t xml:space="preserve">全景随行包： </t>
    </r>
    <r>
      <rPr>
        <sz val="11"/>
        <rFont val="Microsoft YaHei UI"/>
        <charset val="134"/>
      </rPr>
      <t>360度全景影像驻车辅助系统；1800元</t>
    </r>
    <r>
      <rPr>
        <b/>
        <sz val="11"/>
        <rFont val="Microsoft YaHei UI"/>
        <charset val="134"/>
      </rPr>
      <t xml:space="preserve">
驭享随行包：</t>
    </r>
    <r>
      <rPr>
        <sz val="11"/>
        <rFont val="Microsoft YaHei UI"/>
        <charset val="134"/>
      </rPr>
      <t>ADD 彩色平视显示系统（前风挡玻璃投射式）；2500元</t>
    </r>
    <r>
      <rPr>
        <b/>
        <sz val="11"/>
        <rFont val="Microsoft YaHei UI"/>
        <charset val="134"/>
      </rPr>
      <t xml:space="preserve">
安选随行包：</t>
    </r>
    <r>
      <rPr>
        <sz val="11"/>
        <rFont val="Microsoft YaHei UI"/>
        <charset val="134"/>
      </rPr>
      <t>MRCC全速域自适应巡航系统+CTS巡航模式智能行车辅助系统+LAS车道保持辅助系统+LDWS车道偏离警示系统+SBS中高速刹车辅助系统+FOW前方碰撞预警系统+SCBS低速刹车辅助系统+HBC自适应远光灯控制系统；</t>
    </r>
    <r>
      <rPr>
        <b/>
        <sz val="11"/>
        <rFont val="Microsoft YaHei UI"/>
        <charset val="134"/>
      </rPr>
      <t xml:space="preserve"> 
畅享随行包：</t>
    </r>
    <r>
      <rPr>
        <sz val="11"/>
        <rFont val="Microsoft YaHei UI"/>
        <charset val="134"/>
      </rPr>
      <t xml:space="preserve">双开启式电动天窗；4000元
</t>
    </r>
    <r>
      <rPr>
        <b/>
        <sz val="11"/>
        <rFont val="Microsoft YaHei UI"/>
        <charset val="134"/>
      </rPr>
      <t>暖享随行包：</t>
    </r>
    <r>
      <rPr>
        <sz val="11"/>
        <rFont val="Microsoft YaHei UI"/>
        <charset val="134"/>
      </rPr>
      <t>前挡风玻璃电加热+方向盘电加热+后排座椅电加热；2000元</t>
    </r>
  </si>
  <si>
    <t>马自达CX-50</t>
  </si>
  <si>
    <t>CX-50 2.0L 6AT 驭行版</t>
  </si>
  <si>
    <t>CX-50 2.0L 6AT 领行版</t>
  </si>
  <si>
    <t>CX-50 2.0L 6AT 安行版</t>
  </si>
  <si>
    <t>CX-50 2.0L 6AT 安行版 (ETC)</t>
  </si>
  <si>
    <t>CX-50 2.5L 6AT 悦行版</t>
  </si>
  <si>
    <t>CX-50 2.5L 6AT 智行版</t>
  </si>
  <si>
    <t>CX-50 2.5L 6AT 尊行版</t>
  </si>
  <si>
    <t>CX-50 2.5L 6AT 尊行版+加热套装</t>
  </si>
  <si>
    <t>CX-50 2.5L 6AT 尊行版+加热套装 (ETC)</t>
  </si>
  <si>
    <t>CX-50 2.5L HEV AWD 智行版</t>
  </si>
  <si>
    <t xml:space="preserve">CX-50 2.5L HEV AWD 尊行版 </t>
  </si>
  <si>
    <t>CX-50 2.5L HEV AWD 尊行版+加热套装</t>
  </si>
  <si>
    <t>CX-50 2.5L HEV AWD 尊行版+加热套装(ETC)</t>
  </si>
  <si>
    <r>
      <rPr>
        <b/>
        <sz val="11"/>
        <rFont val="Microsoft YaHei UI"/>
        <charset val="134"/>
      </rPr>
      <t>外观颜色：</t>
    </r>
    <r>
      <rPr>
        <sz val="11"/>
        <rFont val="Microsoft YaHei UI"/>
        <charset val="134"/>
      </rPr>
      <t xml:space="preserve">极境灰、谧境蓝、锆石砂、珠光白、极夜黑、铂钢灰（需另付2000元）、水晶魂动红（需另付3000元）
</t>
    </r>
    <r>
      <rPr>
        <b/>
        <sz val="11"/>
        <rFont val="Microsoft YaHei UI"/>
        <charset val="134"/>
      </rPr>
      <t>内饰颜色：</t>
    </r>
    <r>
      <rPr>
        <sz val="11"/>
        <rFont val="Microsoft YaHei UI"/>
        <charset val="134"/>
      </rPr>
      <t>赤陶色（仅限尊行版可选）、黑</t>
    </r>
  </si>
  <si>
    <t>马自达CX-30</t>
  </si>
  <si>
    <t>CX-30 2.0L 6MT 尚悦型</t>
  </si>
  <si>
    <t>CX-30 2.0L 6AT 尚悦型</t>
  </si>
  <si>
    <t>CX-30 2.0L 6AT 质悦型</t>
  </si>
  <si>
    <t>CX-30 2.0L 6AT 雅悦型 OP3</t>
  </si>
  <si>
    <t>CX-30 2.0L 6AT 雅悦黑曜型 OP3</t>
  </si>
  <si>
    <t>CX-30 2.0L 6AT 嘉悦型 OP3</t>
  </si>
  <si>
    <t>CX-30 2.0L 6AT 嘉悦黑曜型 OP3</t>
  </si>
  <si>
    <t>CX-30 2.0L 6AT 耀悦型</t>
  </si>
  <si>
    <t>CX-30 2.0L 6AT 耀悦型 OP2</t>
  </si>
  <si>
    <t>CX-30 2.0L 6AT 尊悦型</t>
  </si>
  <si>
    <t>CX-30 2.0L 6AT 尊悦黑曜型</t>
  </si>
  <si>
    <r>
      <rPr>
        <b/>
        <sz val="11"/>
        <rFont val="Microsoft YaHei UI"/>
        <charset val="134"/>
      </rPr>
      <t xml:space="preserve">外观颜色：
</t>
    </r>
    <r>
      <rPr>
        <sz val="11"/>
        <rFont val="Microsoft YaHei UI"/>
        <charset val="134"/>
      </rPr>
      <t xml:space="preserve">极境灰、 晶钻蓝、珠光白、铂钢灰（需加2000元）、水晶魂动红（需加3000元）
</t>
    </r>
    <r>
      <rPr>
        <b/>
        <sz val="11"/>
        <rFont val="Microsoft YaHei UI"/>
        <charset val="134"/>
      </rPr>
      <t>OP1（动感随行包）：</t>
    </r>
    <r>
      <rPr>
        <sz val="11"/>
        <rFont val="Microsoft YaHei UI"/>
        <charset val="134"/>
      </rPr>
      <t xml:space="preserve">
18英寸暗银铝合金运动轮毂
</t>
    </r>
    <r>
      <rPr>
        <b/>
        <sz val="11"/>
        <rFont val="Microsoft YaHei UI"/>
        <charset val="134"/>
      </rPr>
      <t xml:space="preserve">OP2 （智能随行包）：
</t>
    </r>
    <r>
      <rPr>
        <sz val="11"/>
        <rFont val="Microsoft YaHei UI"/>
        <charset val="134"/>
      </rPr>
      <t xml:space="preserve">ADD彩色平视显示系统（前挡玻璃投射式）、全新世代 MAZDA CONNECT 马自达悦联系统
</t>
    </r>
    <r>
      <rPr>
        <b/>
        <sz val="11"/>
        <rFont val="Microsoft YaHei UI"/>
        <charset val="134"/>
      </rPr>
      <t>OP3 （安享随行包）：</t>
    </r>
    <r>
      <rPr>
        <sz val="11"/>
        <rFont val="Microsoft YaHei UI"/>
        <charset val="134"/>
      </rPr>
      <t xml:space="preserve">
LED前大灯自动开关系统、智能雨量感应式高级随动喷水无骨雨刷、MRCC 自适应巡航系统+LDWS 车道偏离警示系统+LAS 车道保持辅助系统+SBS智能前行刹车辅助系统+HBC 自适应远光灯控制系统+CTS 巡航模式智能行车辅助系统
</t>
    </r>
    <r>
      <rPr>
        <sz val="11"/>
        <color theme="1"/>
        <rFont val="Microsoft YaHei UI"/>
        <charset val="134"/>
      </rPr>
      <t>CX-30 2.0L 6AT 尊悦型可选白皮座椅</t>
    </r>
  </si>
  <si>
    <t>次世代MAZDA3
昂克赛拉
2023款</t>
  </si>
  <si>
    <t>次世代MAZDA3昂克赛拉 三厢 1.5L 手动挡 质美版</t>
  </si>
  <si>
    <t>次世代MAZDA3昂克赛拉 三厢 1.5L 自动挡 质悦版</t>
  </si>
  <si>
    <t>次世代MAZDA3昂克赛拉 三厢 2.0L 自动挡 质擎版</t>
  </si>
  <si>
    <t>次世代MAZDA3昂克赛拉 三厢 2.0L 自动挡 质炫版</t>
  </si>
  <si>
    <t>次世代MAZDA3昂克赛拉 三厢 2.0L 自动挡 质雅版</t>
  </si>
  <si>
    <t>次世代MAZDA3昂克赛拉 三厢 2.0L 自动挡 质雅黑曜版</t>
  </si>
  <si>
    <t>次世代MAZDA3昂克赛拉 三厢 2.0L 自动挡 质耀版</t>
  </si>
  <si>
    <t>次世代MAZDA3昂克赛拉 三厢 2.0L 自动挡 质耀黑曜版</t>
  </si>
  <si>
    <t>次世代MAZDA3昂克赛拉 三厢 2.0L 自动挡 质臻版</t>
  </si>
  <si>
    <t>次世代MAZDA3昂克赛拉 三厢 2.0L 自动挡 质臻黑曜版</t>
  </si>
  <si>
    <t>次世代MAZDA3昂克赛拉 三厢 2.0L 自动挡 质尊版</t>
  </si>
  <si>
    <t xml:space="preserve">次世代MAZDA3昂克赛拉 三厢 2.0L 自动挡 质尊黑曜版 </t>
  </si>
  <si>
    <r>
      <rPr>
        <b/>
        <sz val="11"/>
        <rFont val="Microsoft YaHei UI"/>
        <charset val="134"/>
      </rPr>
      <t>可选颜色：</t>
    </r>
    <r>
      <rPr>
        <sz val="11"/>
        <rFont val="Microsoft YaHei UI"/>
        <charset val="134"/>
      </rPr>
      <t xml:space="preserve">
铂钢灰（需加2000元）、水晶魂动红（需加3000元）、极夜黑、珠光白、极境灰
</t>
    </r>
    <r>
      <rPr>
        <b/>
        <sz val="11"/>
        <rFont val="Microsoft YaHei UI"/>
        <charset val="134"/>
      </rPr>
      <t>选装包：</t>
    </r>
    <r>
      <rPr>
        <sz val="11"/>
        <rFont val="Microsoft YaHei UI"/>
        <charset val="134"/>
      </rPr>
      <t xml:space="preserve">
选装包1（安选套装+4000）：MRCC 自适应巡航系统+LDWS 车道偏离警示系统+LAS 车道保持辅助系统+SBS智能前行刹车辅助系统+HBC 自适应远光灯控制系统+CTS 巡航模式智能行车辅助系统
选装包2（明选套装+3000）：LED日间行车灯+BSM 盲点监测系统+RCTA倒车预警系统
</t>
    </r>
    <r>
      <rPr>
        <b/>
        <sz val="11"/>
        <rFont val="Microsoft YaHei UI"/>
        <charset val="134"/>
      </rPr>
      <t>黑曜版</t>
    </r>
    <r>
      <rPr>
        <sz val="11"/>
        <rFont val="Microsoft YaHei UI"/>
        <charset val="134"/>
      </rPr>
      <t xml:space="preserve">车型为黑色内饰、勃艮第红真皮座椅
</t>
    </r>
    <r>
      <rPr>
        <sz val="11"/>
        <color rgb="FFFF0000"/>
        <rFont val="Microsoft YaHei UI"/>
        <charset val="134"/>
      </rPr>
      <t>部分车型可免费选装ETC</t>
    </r>
  </si>
  <si>
    <t xml:space="preserve"> 北京现代</t>
  </si>
  <si>
    <t>【监管地海关：北京海关；关区代码：0100】</t>
  </si>
  <si>
    <t xml:space="preserve">ix35 </t>
  </si>
  <si>
    <t>2.0 GL   6MT2</t>
  </si>
  <si>
    <t>2.0 GL   6AT2</t>
  </si>
  <si>
    <t>2.0 GLS 6AT2</t>
  </si>
  <si>
    <t>2.0 GLS 6AT2 V1（全景天窗）</t>
  </si>
  <si>
    <t>2.0 GLS 6AT2 V2（PIO导航）</t>
  </si>
  <si>
    <t>2.0 GLS 6AT2 V4（通风座椅）</t>
  </si>
  <si>
    <t>2.0 GLS 6AT2 V5  (空气净化器)</t>
  </si>
  <si>
    <t>2.0 GLS 6AT4</t>
  </si>
  <si>
    <t>2.0 GLX 6AT2</t>
  </si>
  <si>
    <t xml:space="preserve">2.4 GLX 6AT2  </t>
  </si>
  <si>
    <t>2.4 GLX 6AT2 V3（通风座椅+MDPS）</t>
  </si>
  <si>
    <t>2.4 GLX 6AT4</t>
  </si>
  <si>
    <t>2.4 GLX 6AT4 V6 (智能泊车)</t>
  </si>
  <si>
    <t>ix25</t>
  </si>
  <si>
    <t>1.6 GS MT</t>
  </si>
  <si>
    <t>1.6 GS MT V1：ISG</t>
  </si>
  <si>
    <t>1.6 GLS AT</t>
  </si>
  <si>
    <t>1.6 GLS AT V1：ISG</t>
  </si>
  <si>
    <t>1.6 GLS AT V2：PIO AVC+倒车影像+自动开闭大灯+鲨鱼鳍</t>
  </si>
  <si>
    <t>1.6 GLS AT V5：ISG+PIO AVC+倒车影像+自动开闭大灯+鲨鱼鳍+盲点视频</t>
  </si>
  <si>
    <t>1.4T GLS AT</t>
  </si>
  <si>
    <t>1.4T GLS ATV1：ISG</t>
  </si>
  <si>
    <t>1.4T GLS AT V6：ISG+盲点视频</t>
  </si>
  <si>
    <t>1.4T DLX AT</t>
  </si>
  <si>
    <t>1.4T DLX AT V1：ISG</t>
  </si>
  <si>
    <t>1.4T DLX AT V7：座椅加热&amp;通风</t>
  </si>
  <si>
    <t>1.4T DLX AT V8：ISG+座椅加热&amp;通风</t>
  </si>
  <si>
    <t>V1：电动助力转向 + 方向盘4向可调；  V2：自动防炫目内后视镜 + 倒车影像； V3：Blue Link</t>
  </si>
  <si>
    <t>名图
2017款</t>
  </si>
  <si>
    <t>1.8 GL MT 手动 舒适性</t>
  </si>
  <si>
    <t>1.8 GL AT 自动 智能性</t>
  </si>
  <si>
    <t>全新胜达
2017款</t>
  </si>
  <si>
    <t>2.4L GLS MT 2WD 5P</t>
  </si>
  <si>
    <t>2.4L GLS AT 2WD 5P</t>
  </si>
  <si>
    <t>2.0T GLS AT 2WD 7P</t>
  </si>
  <si>
    <t>2.0T GLS AT 2WD 7P V1（颜色包）</t>
  </si>
  <si>
    <t>2.0T GLS AT 2WD 7P V2（智能电动尾门）</t>
  </si>
  <si>
    <t>2.0T GLS AT 2WD 7P V4（颜色包+智能电动尾门）</t>
  </si>
  <si>
    <t>2.0T GLS AT 4WD 7P</t>
  </si>
  <si>
    <t>2.0T GLS AT 4WD 7P V1（颜色包）</t>
  </si>
  <si>
    <t>2.0T GLS AT 4WD 7P V3（全景倒车影像）</t>
  </si>
  <si>
    <t>2.0T GLS AT 4WD 7P V5（颜色包+全景倒车影像）</t>
  </si>
  <si>
    <t>2.0T TOP AT 4WD 7P</t>
  </si>
  <si>
    <t>2.0T TOP AT 4WD 7P V3（全景倒车影像）</t>
  </si>
  <si>
    <t>2.0T TOP AT 4WD 7P V6（自动紧急制动/前碰撞预警/智能巡航/盲区监测）</t>
  </si>
  <si>
    <t>2.0T TOP AT 4WD 7P V7（全景倒车影像+自动紧急制动/前碰撞预警/智能巡航/盲区监测）</t>
  </si>
  <si>
    <t>索纳塔9
2017款</t>
  </si>
  <si>
    <t>2.0 GLS AT</t>
  </si>
  <si>
    <t>2.0 GLS AT V6(米色内饰)</t>
  </si>
  <si>
    <t>2.0 GLS AT V7（真皮座椅）</t>
  </si>
  <si>
    <t>2.0 GLS AT V8(真皮座椅＋米色内饰)</t>
  </si>
  <si>
    <t>2.0 GLS AT V9（智能钥匙）</t>
  </si>
  <si>
    <t>2.0 GLS AT V10(智能钥匙＋米色内饰)</t>
  </si>
  <si>
    <t>2.0 GLS AT V11（智能钥匙＋真皮座椅）</t>
  </si>
  <si>
    <t>2.0 GLS AT V12(智能钥匙＋真皮座椅＋米色内饰)</t>
  </si>
  <si>
    <t>1.6T GS AT (网状格栅)</t>
  </si>
  <si>
    <t>1.6T GS AT V13(横幅格栅)</t>
  </si>
  <si>
    <t>1.6T GX AT (网状格栅)</t>
  </si>
  <si>
    <t>1.6T GX AT V13(横幅格栅)</t>
  </si>
  <si>
    <t>1.6T GLS AT (横幅格栅)</t>
  </si>
  <si>
    <t>1.6T GLS AT V14(网状格栅)</t>
  </si>
  <si>
    <t>1.6T GLS AT V1(横幅格栅+全天窗景)</t>
  </si>
  <si>
    <t>1.6T GLS AT V15(网状格栅+全天窗景)</t>
  </si>
  <si>
    <t>1.6T GLS AT V2(横幅格栅+PIO净化器)</t>
  </si>
  <si>
    <t>1.6T GLS AT V16(网状格栅+PIO净化器)</t>
  </si>
  <si>
    <t>1.6T GLS AT V3(横幅格栅+V1+V2)</t>
  </si>
  <si>
    <t>1.6T GLS AT V17(网状格栅+V1+V2)</t>
  </si>
  <si>
    <t>1.6T GLX AT (横幅格栅)</t>
  </si>
  <si>
    <t>1.6T GLX AT V14(网状格栅)</t>
  </si>
  <si>
    <t>1.6T DLX AT (横幅格栅)</t>
  </si>
  <si>
    <t>1.6T DLX AT V14(网状格栅)</t>
  </si>
  <si>
    <t>1.6T DLX AT V4(横幅格栅+OEM)</t>
  </si>
  <si>
    <t>1.6T DLX AT V18(网状格栅+OEM)</t>
  </si>
  <si>
    <t>2.4 DLX AT</t>
  </si>
  <si>
    <t>2.4 DLX AT V6(米色内饰)</t>
  </si>
  <si>
    <t>2.4 DLX AT V5(颜色包)</t>
  </si>
  <si>
    <t>2.4 LUX AT</t>
  </si>
  <si>
    <t>2.4 LUX AT V6(米色内饰)</t>
  </si>
  <si>
    <t>2.4 LUX AT V5(颜色包)</t>
  </si>
  <si>
    <t>2.4 TOP AT</t>
  </si>
  <si>
    <t>2.4 TOP AT V6(米色内饰)</t>
  </si>
  <si>
    <t>2.4 TOP AT V5(颜色包)</t>
  </si>
  <si>
    <r>
      <rPr>
        <b/>
        <sz val="11"/>
        <rFont val="Microsoft YaHei UI"/>
        <charset val="134"/>
      </rPr>
      <t>内饰颜色：</t>
    </r>
    <r>
      <rPr>
        <sz val="11"/>
        <rFont val="Microsoft YaHei UI"/>
        <charset val="134"/>
      </rPr>
      <t>棕色内饰</t>
    </r>
  </si>
  <si>
    <t>索纳塔9    混合动力</t>
  </si>
  <si>
    <t>2.0 HE 6AT2</t>
  </si>
  <si>
    <t>2.0 HE 6AT2 V1(颜色包)</t>
  </si>
  <si>
    <t>2.0 HS 6AT2</t>
  </si>
  <si>
    <t>2.0 HS 6AT2  V1(颜色包)</t>
  </si>
  <si>
    <t>2.0 HL 6AT2</t>
  </si>
  <si>
    <t>2.0 HL 6AT2  V1(颜色包)</t>
  </si>
  <si>
    <t>2.0 HL 6AT2  V2（选装）</t>
  </si>
  <si>
    <t>2.0 HL 6AT2  V3选装+颜色包)</t>
  </si>
  <si>
    <r>
      <rPr>
        <b/>
        <sz val="11"/>
        <color rgb="FF000000"/>
        <rFont val="Microsoft YaHei UI"/>
        <charset val="134"/>
      </rPr>
      <t xml:space="preserve">选装包：
</t>
    </r>
    <r>
      <rPr>
        <sz val="11"/>
        <color rgb="FF000000"/>
        <rFont val="Microsoft YaHei UI"/>
        <charset val="134"/>
      </rPr>
      <t>前驻车雷达，LDWS车道偏离警示系统，LED组合尾灯，远近光一体式HID氙气大灯，大灯自动清洗&amp;自动调节，智能转向辅助照明系统，智能远近光调节，防紫外线玻璃</t>
    </r>
  </si>
  <si>
    <t>朗动
2016款
（暂停预定）</t>
  </si>
  <si>
    <t>1.6 DLX MT</t>
  </si>
  <si>
    <t xml:space="preserve">1.6 DLX AT </t>
  </si>
  <si>
    <t>全新途胜</t>
  </si>
  <si>
    <t>2.0 GL   6AT2 V5(天窗)</t>
  </si>
  <si>
    <t>2.0 GLS 6AT2 V1(ISG)</t>
  </si>
  <si>
    <t>2.0 GLS 6AT2 V3(Special)</t>
  </si>
  <si>
    <t>2.0 GLS 6AT2 V2(全景天窗）</t>
  </si>
  <si>
    <t>2.0 GLS 6AT2 V3(全景天窗+电动尾门)</t>
  </si>
  <si>
    <t>2.0 GLS 6AT2 V7(侧气帘)</t>
  </si>
  <si>
    <t>2.0 GLS 6AT2 V18（电动座椅）</t>
  </si>
  <si>
    <t>2.0 GLS 6AT2 V4(ISG+全景天窗+电动尾门+侧气帘)</t>
  </si>
  <si>
    <t>1.6T GL 7AT2</t>
  </si>
  <si>
    <t>1.6T GL 7AT2 V5(天窗)</t>
  </si>
  <si>
    <t>1.6T GLS 7AT2</t>
  </si>
  <si>
    <t>1.6T GLS 7AT2 V1(ISG)</t>
  </si>
  <si>
    <t>1.6T GLS 7AT2 V2(全景天窗）</t>
  </si>
  <si>
    <t>1.6T GLS 7AT2 V3(全景天窗+电动尾门)</t>
  </si>
  <si>
    <t>1.6T GLS 7AT2 V7(侧气帘)</t>
  </si>
  <si>
    <t>1.6T GLS 7AT2 V18（电动座椅）</t>
  </si>
  <si>
    <t>1.6T GLS 7AT2 V4(ISG+全景天窗+电动尾门+侧气帘)</t>
  </si>
  <si>
    <t>1.6T GLX 7AT2</t>
  </si>
  <si>
    <t>1.6T GLX 7AT2 V18（电动座椅）</t>
  </si>
  <si>
    <t>1.6T GLX 7AT2 V7(侧气帘)</t>
  </si>
  <si>
    <t>1.6T DLX 7AT4(ISG)</t>
  </si>
  <si>
    <t>1.6T DLX 7AT4 V6(ISG)(LED)</t>
  </si>
  <si>
    <t>1.6T TOP 7AT4(ISG)</t>
  </si>
  <si>
    <t>1.6T TOP 7AT4(ISG)( 前驻车雷达，车道偏离预警，自动泊车)</t>
  </si>
  <si>
    <t>2.0 GLS 6AT2 V8(红色内饰)</t>
  </si>
  <si>
    <t>2.0 GLS 6AT2 V9(V1+V8)(ISG+红色内饰)</t>
  </si>
  <si>
    <t>2.0 GLS 6AT2 V10(V2+V8)(全景天窗+红色内饰）</t>
  </si>
  <si>
    <t>2.0 GLS 6AT2 V11(V3+V8)(全景天窗+电动尾门+红色内饰)</t>
  </si>
  <si>
    <t>2.0 GLS 6AT2 V15(V7+V8)(侧气帘+红色内饰)</t>
  </si>
  <si>
    <t>2.0 GLS 6AT2 V19（电动座椅+红色内饰）</t>
  </si>
  <si>
    <t>2.0 GLS 6AT2 V12(V4+V8)(ISG+全景天窗+电动尾门+侧气帘红色内饰)</t>
  </si>
  <si>
    <t>1.6T GLS 7AT2 V8(红色内饰)</t>
  </si>
  <si>
    <t>1.6T GLS 7AT2 V9(V1+V8))(ISG+红色内饰)</t>
  </si>
  <si>
    <t>1.6T GLS 7AT2 V10(V2+V8)(全景天窗+红色内饰）</t>
  </si>
  <si>
    <t>1.6T GLS 7AT2 V11(V3+V8)(全景天窗+电动尾门+红色内饰)</t>
  </si>
  <si>
    <t>1.6T GLS 7AT2 V15(V7+V8)(侧气帘+红色内饰)</t>
  </si>
  <si>
    <t>1.6T GLS 7AT2 V19（电动座椅+红色内饰）</t>
  </si>
  <si>
    <t>1.6T GLS 7AT2 V12(V4+V8)(ISG+全景天窗+电动尾门+侧气帘红色内饰)</t>
  </si>
  <si>
    <t>1.6T GLX 7AT2 V8(红色内饰)</t>
  </si>
  <si>
    <t>1.6T GLX 7AT2 V19（电动座椅+红色内饰）</t>
  </si>
  <si>
    <t>1.6T GLX 7AT2 V15(V7+V8)(侧气帘+红色内饰)</t>
  </si>
  <si>
    <t>1.6T DLX 7AT4 V8(红色内饰)</t>
  </si>
  <si>
    <t>1.6T DLX 7AT4 V14 (V6+V8))(LED+红色内饰)</t>
  </si>
  <si>
    <t>1.6T TOP 7AT4 V8(红色内饰)</t>
  </si>
  <si>
    <t>1.6T TOP 7AT4 V8(红色内饰)( 前驻车雷达，车道偏离预警，自动泊车)</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</si>
</sst>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8">
    <numFmt numFmtId="5" formatCode="&quot;￥&quot;#,##0;&quot;￥&quot;\-#,##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d/mmm/yy;@"/>
    <numFmt numFmtId="177" formatCode="&quot;$&quot;* #,##0\ ;&quot;$&quot;* \(#,##0\)"/>
    <numFmt numFmtId="178" formatCode="_-* #,##0.00\ _D_M_-;\-* #,##0.00\ _D_M_-;_-* &quot;-&quot;??\ _D_M_-;_-@_-"/>
    <numFmt numFmtId="179" formatCode="_(* #,##0.00_);_(* \(#,##0.00\);_(* &quot;-&quot;??_);_(@_)"/>
    <numFmt numFmtId="180" formatCode="0.000%_);\(0.000%\)"/>
    <numFmt numFmtId="181" formatCode="\(0\)"/>
    <numFmt numFmtId="182" formatCode="_-* #,##0.0_-;\-* #,##0.0_-;_-* &quot;-&quot;?_-;_-@_-"/>
    <numFmt numFmtId="183" formatCode="_-* #,##0.000_-;\-* #,##0.000_-;_-* &quot;-&quot;??_-;_-@_-"/>
    <numFmt numFmtId="184" formatCode="\(#,##0_ \);\(#,##0\)"/>
    <numFmt numFmtId="185" formatCode="_(&quot;$&quot;* #,##0_);_(&quot;$&quot;* \(#,##0\);_(&quot;$&quot;* &quot;-&quot;??_);_(@_)"/>
    <numFmt numFmtId="186" formatCode="\(\2.\2%\)"/>
    <numFmt numFmtId="187" formatCode="0.0%_);[Red]\(0.0\)%"/>
    <numFmt numFmtId="188" formatCode="_(&quot;$&quot;* #,##0.000000_);_(&quot;$&quot;* \(#,##0.000000\);_(&quot;$&quot;* &quot;-&quot;??_);_(@_)"/>
    <numFmt numFmtId="189" formatCode="_(* #,##0.000_);_(* \(#,##0.000\);_(* &quot;-&quot;??_);_(@_)"/>
    <numFmt numFmtId="190" formatCode="0.0000"/>
    <numFmt numFmtId="191" formatCode="_(&quot;£&quot;* #,##0_);_(&quot;£&quot;* \(#,##0\);_(&quot;£&quot;* &quot;-&quot;_);_(@_)"/>
    <numFmt numFmtId="192" formatCode="_(* #,##0.0_);_(* \(#,##0.0\);_(* &quot;0.0&quot;_);_(@_)"/>
    <numFmt numFmtId="193" formatCode="_(&quot;$&quot;* #,##0.0_);_(&quot;$&quot;* \(#,##0.0\);_(&quot;$&quot;* &quot;0.0&quot;_);_(@_)"/>
    <numFmt numFmtId="194" formatCode="0.0%"/>
    <numFmt numFmtId="195" formatCode="0_)"/>
    <numFmt numFmtId="196" formatCode="General_)"/>
    <numFmt numFmtId="197" formatCode="&quot;$&quot;#,##0_);\(&quot;$&quot;#,##0\)"/>
    <numFmt numFmtId="198" formatCode="&quot;$&quot;#,##0.0_);\(&quot;$&quot;#,##0.0\)"/>
    <numFmt numFmtId="199" formatCode="_-* #,##0.00_-;\-* #,##0.00_-;_-* &quot;-&quot;??_-;_-@_-"/>
    <numFmt numFmtId="200" formatCode="_(&quot;$&quot;* #,##0.00_);_(&quot;$&quot;* \(#,##0.00\);_(&quot;$&quot;* &quot;-&quot;??_);_(@_)"/>
    <numFmt numFmtId="201" formatCode="&quot;$&quot;#,##0_);[Red]\(&quot;$&quot;#,##0\)"/>
    <numFmt numFmtId="202" formatCode="mmm\.yy"/>
    <numFmt numFmtId="203" formatCode="0.0%;\(0.0\)%"/>
    <numFmt numFmtId="204" formatCode="_(* #,##0_);_(* \(#,##0\);_(* &quot;-&quot;_);_(@_)"/>
    <numFmt numFmtId="205" formatCode="#,##0\ ;\(#,##0\);\-\ "/>
    <numFmt numFmtId="206" formatCode="[$-409]mmm\/yy;@"/>
    <numFmt numFmtId="207" formatCode="_ * #,##0_)&quot;£&quot;_ ;_ * \(#,##0\)&quot;£&quot;_ ;_ * &quot;-&quot;_)&quot;£&quot;_ ;_ @_ "/>
    <numFmt numFmtId="208" formatCode="&quot;\&quot;#,##0.00;[Red]&quot;\&quot;\-#,##0.00"/>
    <numFmt numFmtId="209" formatCode="#,##0.00&quot;£&quot;_);\(#,##0.00&quot;£&quot;\)"/>
    <numFmt numFmtId="210" formatCode="&quot;\&quot;#,##0;[Red]&quot;\&quot;\-#,##0"/>
    <numFmt numFmtId="211" formatCode="&quot;\&quot;#,##0;[Red]\-&quot;\&quot;#,##0"/>
    <numFmt numFmtId="212" formatCode="&quot;$&quot;#,##0.0000000000000_);[Red]\(&quot;$&quot;#,##0.0000000000000\)"/>
    <numFmt numFmtId="213" formatCode="&quot;£&quot;#,##0_);\(&quot;£&quot;#,##0\)"/>
    <numFmt numFmtId="214" formatCode="&quot;\&quot;#,##0_);\(&quot;\&quot;#,##0\)"/>
    <numFmt numFmtId="215" formatCode="&quot;\&quot;* #,##0\ ;&quot;\&quot;* \(#,##0\)"/>
    <numFmt numFmtId="216" formatCode="_(&quot;\&quot;* #,##0_);_(&quot;\&quot;* \(#,##0\);_(&quot;\&quot;* &quot;-&quot;_);_(@_)"/>
    <numFmt numFmtId="217" formatCode="_-* #,##0_-;\-* #,##0_-;_-* &quot;-&quot;_-;_-@_-"/>
    <numFmt numFmtId="218" formatCode="_-&quot;$&quot;* #,##0.00_-;\-&quot;$&quot;* #,##0.00_-;_-&quot;$&quot;* &quot;-&quot;??_-;_-@_-"/>
    <numFmt numFmtId="219" formatCode="_-&quot;$&quot;* #,##0_-;\-&quot;$&quot;* #,##0_-;_-&quot;$&quot;* &quot;-&quot;_-;_-@_-"/>
    <numFmt numFmtId="220" formatCode="0_ "/>
    <numFmt numFmtId="221" formatCode="_(* #,##0.000_);_(* \(#,##0.000\);_(* &quot;-&quot;_);_(@_)"/>
    <numFmt numFmtId="222" formatCode="* 0.00\ \ \ \ \ "/>
    <numFmt numFmtId="223" formatCode="_(0.0_)%;_(\(0.0\)%;_(&quot;- &quot;\%_);_(@_)"/>
    <numFmt numFmtId="224" formatCode="0.0_);\(0.0\)"/>
    <numFmt numFmtId="225" formatCode="\4#,##0.00"/>
    <numFmt numFmtId="226" formatCode="0.000"/>
    <numFmt numFmtId="227" formatCode="#,##0.000_);\(#,##0.000\)"/>
    <numFmt numFmtId="228" formatCode="&quot;$&quot;* ##0.0\ ;&quot;$&quot;* \(##0.0\);&quot;$&quot;* &quot;N/A &quot;"/>
    <numFmt numFmtId="229" formatCode="#,##0_);[Red]\ \(#,##0\)"/>
    <numFmt numFmtId="230" formatCode="##.##.##"/>
    <numFmt numFmtId="231" formatCode="&quot;£&quot;#,##0;\-&quot;£&quot;#,##0"/>
    <numFmt numFmtId="232" formatCode="* #,##0.00\ ;* \(#,##0.00\)"/>
    <numFmt numFmtId="233" formatCode="_ &quot;DM&quot;* #,##0.0_ ;_ &quot;DM&quot;* \-#,##0.0_ ;_ \¥* &quot;-&quot;??_ ;_ @_ "/>
    <numFmt numFmtId="234" formatCode="_ &quot;\&quot;* #,##0_);_ &quot;\&quot;* \(#,##0\);_ &quot;\&quot;* &quot;-&quot;_)"/>
    <numFmt numFmtId="235" formatCode="_ \¥* #,##0_);_ \¥* \(#,##0\);_ \¥* &quot;-&quot;_)"/>
    <numFmt numFmtId="236" formatCode="_-\$* #,##0_ ;_-\$* \-#,##0\ ;_-\$* &quot;-&quot;_ ;_-@_ "/>
    <numFmt numFmtId="237" formatCode="_(&quot;$&quot;* #,##0.00000_);_(&quot;$&quot;* \(#,##0.00000\);_(&quot;$&quot;* &quot;-&quot;??_);_(@_)"/>
    <numFmt numFmtId="238" formatCode="&quot;$&quot;* #,##0.0_);[Red]&quot;$&quot;* \(#,##0.0\)"/>
    <numFmt numFmtId="239" formatCode="_(&quot;$&quot;* #,##0_);_(&quot;$&quot;* \(#,##0\);_(&quot;$&quot;* &quot;-&quot;_);_(@_)"/>
    <numFmt numFmtId="240" formatCode="#,##0_);[Blue]\(#,##0\)"/>
    <numFmt numFmtId="241" formatCode="&quot;fl&quot;#,##0_);\(&quot;fl&quot;#,##0\)"/>
    <numFmt numFmtId="242" formatCode="&quot;fl&quot;#,##0_);[Red]\(&quot;fl&quot;#,##0\)"/>
    <numFmt numFmtId="243" formatCode="_(* #,##0.0_);_(* \(#,##0.00\);_(* &quot;-&quot;??_);_(@_)"/>
    <numFmt numFmtId="244" formatCode="&quot;fl&quot;#,##0.00_);\(&quot;fl&quot;#,##0.00\)"/>
    <numFmt numFmtId="245" formatCode="_(* #,##0_);_(* \(#,##0\);_(* &quot;-&quot;??_);_(@_)"/>
    <numFmt numFmtId="246" formatCode="#,##0.0_);\(#,##0.0\)"/>
    <numFmt numFmtId="247" formatCode="0.0000%"/>
    <numFmt numFmtId="248" formatCode="&quot;$&quot;#,##0.0"/>
    <numFmt numFmtId="249" formatCode="&quot;$&quot;* #,##0.0_);&quot;$&quot;* \(#,##0.0\)"/>
    <numFmt numFmtId="250" formatCode="&quot;$&quot;* #,##0.00_);&quot;$&quot;* \(#,##0.00\)"/>
    <numFmt numFmtId="251" formatCode="dd/mmm/yy\ "/>
    <numFmt numFmtId="252" formatCode="#,##0;\(#,##0\)"/>
    <numFmt numFmtId="253" formatCode="\ @"/>
    <numFmt numFmtId="254" formatCode="#,##0.000000000_);[Red]\(#,##0.000000000\)"/>
    <numFmt numFmtId="255" formatCode="#&quot;.&quot;"/>
    <numFmt numFmtId="256" formatCode="#,##0.00%;[Red]\(#,##0.00%\)"/>
    <numFmt numFmtId="257" formatCode="0.00_)"/>
    <numFmt numFmtId="258" formatCode="&quot;@&quot;#,##0.00"/>
    <numFmt numFmtId="259" formatCode="_-&quot;£&quot;* #,##0.00_-;\-&quot;£&quot;* #,##0.00_-;_-&quot;£&quot;* &quot;-&quot;??_-;_-@_-"/>
    <numFmt numFmtId="260" formatCode="###,###,###,###,###,###"/>
    <numFmt numFmtId="261" formatCode="."/>
    <numFmt numFmtId="262" formatCode="#,##0.00000000_);[Red]\(#,##0.00000000\)"/>
    <numFmt numFmtId="263" formatCode="0.00_);[Red]\(0.00\)"/>
    <numFmt numFmtId="264" formatCode="0.0%;\(0.0%\)"/>
    <numFmt numFmtId="265" formatCode="&quot;$&quot;#,\);\(&quot;$&quot;#,##0\)"/>
    <numFmt numFmtId="266" formatCode="_-&quot;£&quot;* #,##0_-;\-&quot;£&quot;* #,##0_-;_-&quot;£&quot;* &quot;-&quot;_-;_-@_-"/>
    <numFmt numFmtId="267" formatCode="&quot;£&quot;#,##0.00;[Red]\-&quot;£&quot;#,##0.00"/>
    <numFmt numFmtId="268" formatCode="_-* #,##0.00\ _F_-;\-* #,##0.00\ _F_-;_-* &quot;-&quot;??\ _F_-;_-@_-"/>
    <numFmt numFmtId="269" formatCode="\(#,##0\)"/>
    <numFmt numFmtId="270" formatCode="_ &quot;$&quot;\ * #,##0_ ;_ &quot;$&quot;\ * \-#,##0_ ;_ &quot;$&quot;\ * &quot;-&quot;_ ;_ @_ "/>
    <numFmt numFmtId="271" formatCode="_ &quot;$&quot;\ * #,##0.00_ ;_ &quot;$&quot;\ * \-#,##0.00_ ;_ &quot;$&quot;\ * &quot;-&quot;??_ ;_ @_ "/>
    <numFmt numFmtId="272" formatCode="_(&quot;\&quot;* #,##0.0_);_(&quot;\&quot;* \(#,##0.0\);_(&quot;\&quot;* &quot;-&quot;??_);_(@_)"/>
    <numFmt numFmtId="273" formatCode="&quot;$&quot;#,##0.00_);[Red]\(&quot;$&quot;#,##0.00\)"/>
    <numFmt numFmtId="274" formatCode="&quot;$&quot;#,##0.00;[Red]\-&quot;$&quot;#,##0.00"/>
    <numFmt numFmtId="275" formatCode=".0."/>
    <numFmt numFmtId="276" formatCode="0\ ;\ \(0\)"/>
    <numFmt numFmtId="277" formatCode="#,##0\ "/>
    <numFmt numFmtId="278" formatCode="&quot;True&quot;;&quot;True&quot;;&quot;False&quot;"/>
    <numFmt numFmtId="279" formatCode="0.00;&quot;＝・&quot;0.00"/>
    <numFmt numFmtId="280" formatCode="_-* #,##0.00\ _€_-;\-* #,##0.00\ _€_-;_-* &quot;-&quot;??\ _€_-;_-@_-"/>
    <numFmt numFmtId="281" formatCode="0.0"/>
    <numFmt numFmtId="282" formatCode="&quot;DM&quot;\ #,##0.00;[Red]\-&quot;DM&quot;\ #,##0.00"/>
    <numFmt numFmtId="283" formatCode="&quot;DM&quot;\ #,##0;[Red]\-&quot;DM&quot;\ #,##0"/>
    <numFmt numFmtId="284" formatCode="#,##0.00_ "/>
    <numFmt numFmtId="285" formatCode="&quot;￥&quot;#,##0_);[Red]\(&quot;￥&quot;#,##0\)"/>
    <numFmt numFmtId="286" formatCode="0_);[Red]\(0\)"/>
    <numFmt numFmtId="287" formatCode="\¥#,##0.00_);[Red]\(\¥#,##0.00\)"/>
    <numFmt numFmtId="288" formatCode="&quot;￥&quot;#,##0_);\(&quot;￥&quot;#,##0\)"/>
    <numFmt numFmtId="289" formatCode="\¥#,##0;\¥\-#,##0"/>
    <numFmt numFmtId="290" formatCode="\¥#,##0_);\(\¥#,##0\)"/>
    <numFmt numFmtId="291" formatCode="#,##0_ "/>
    <numFmt numFmtId="292" formatCode="\¥#,##0_);[Red]\(\¥#,##0\)"/>
    <numFmt numFmtId="293" formatCode="000000"/>
    <numFmt numFmtId="294" formatCode="\¥#,##0;[Red]\¥\-#,##0"/>
    <numFmt numFmtId="295" formatCode="00000"/>
    <numFmt numFmtId="296" formatCode="0.00_ "/>
    <numFmt numFmtId="297" formatCode="0.0_);[Red]\(0.0\)"/>
  </numFmts>
  <fonts count="261">
    <font>
      <sz val="11"/>
      <color theme="1"/>
      <name val="宋体"/>
      <charset val="134"/>
      <scheme val="minor"/>
    </font>
    <font>
      <b/>
      <sz val="11"/>
      <color theme="1"/>
      <name val="微软雅黑"/>
      <charset val="134"/>
    </font>
    <font>
      <sz val="12"/>
      <color theme="1"/>
      <name val="Microsoft YaHei UI"/>
      <charset val="134"/>
    </font>
    <font>
      <sz val="11"/>
      <color theme="1"/>
      <name val="微软雅黑"/>
      <charset val="134"/>
    </font>
    <font>
      <sz val="12"/>
      <name val="微软雅黑"/>
      <charset val="134"/>
    </font>
    <font>
      <sz val="9"/>
      <color theme="1"/>
      <name val="微软雅黑"/>
      <charset val="134"/>
    </font>
    <font>
      <b/>
      <sz val="12"/>
      <name val="微软雅黑"/>
      <charset val="134"/>
    </font>
    <font>
      <b/>
      <sz val="24"/>
      <color indexed="8"/>
      <name val="Microsoft YaHei UI"/>
      <charset val="134"/>
    </font>
    <font>
      <b/>
      <sz val="10"/>
      <color indexed="8"/>
      <name val="Microsoft YaHei UI"/>
      <charset val="134"/>
    </font>
    <font>
      <b/>
      <sz val="12"/>
      <color theme="0"/>
      <name val="Microsoft YaHei UI"/>
      <charset val="134"/>
    </font>
    <font>
      <b/>
      <sz val="13"/>
      <color indexed="8"/>
      <name val="Microsoft YaHei UI"/>
      <charset val="134"/>
    </font>
    <font>
      <sz val="11"/>
      <color indexed="8"/>
      <name val="Microsoft YaHei UI"/>
      <charset val="134"/>
    </font>
    <font>
      <sz val="11"/>
      <color theme="1"/>
      <name val="Microsoft YaHei UI"/>
      <charset val="134"/>
    </font>
    <font>
      <b/>
      <sz val="11"/>
      <name val="Microsoft YaHei UI"/>
      <charset val="134"/>
    </font>
    <font>
      <sz val="11"/>
      <name val="Microsoft YaHei UI"/>
      <charset val="134"/>
    </font>
    <font>
      <sz val="13"/>
      <color theme="1"/>
      <name val="Microsoft YaHei UI"/>
      <charset val="134"/>
    </font>
    <font>
      <b/>
      <sz val="13"/>
      <name val="Microsoft YaHei UI"/>
      <charset val="134"/>
    </font>
    <font>
      <b/>
      <sz val="11"/>
      <color rgb="FF000000"/>
      <name val="Microsoft YaHei UI"/>
      <charset val="134"/>
    </font>
    <font>
      <b/>
      <sz val="12"/>
      <color indexed="8"/>
      <name val="Microsoft YaHei UI"/>
      <charset val="134"/>
    </font>
    <font>
      <sz val="9"/>
      <color indexed="8"/>
      <name val="Microsoft YaHei UI"/>
      <charset val="134"/>
    </font>
    <font>
      <b/>
      <sz val="11"/>
      <color indexed="8"/>
      <name val="Microsoft YaHei UI"/>
      <charset val="134"/>
    </font>
    <font>
      <sz val="11"/>
      <color rgb="FF000000"/>
      <name val="Microsoft YaHei UI"/>
      <charset val="134"/>
    </font>
    <font>
      <b/>
      <sz val="24"/>
      <color theme="1"/>
      <name val="Microsoft YaHei UI"/>
      <charset val="134"/>
    </font>
    <font>
      <b/>
      <sz val="10"/>
      <color theme="1"/>
      <name val="Microsoft YaHei UI"/>
      <charset val="134"/>
    </font>
    <font>
      <sz val="10"/>
      <color theme="1"/>
      <name val="Microsoft YaHei UI"/>
      <charset val="134"/>
    </font>
    <font>
      <sz val="12"/>
      <color theme="0"/>
      <name val="Microsoft YaHei UI"/>
      <charset val="134"/>
    </font>
    <font>
      <b/>
      <sz val="13"/>
      <color theme="1"/>
      <name val="Microsoft YaHei UI"/>
      <charset val="134"/>
    </font>
    <font>
      <sz val="12"/>
      <color theme="1"/>
      <name val="等线"/>
      <charset val="134"/>
    </font>
    <font>
      <sz val="11"/>
      <color theme="1"/>
      <name val="等线"/>
      <charset val="134"/>
    </font>
    <font>
      <sz val="10"/>
      <color theme="1"/>
      <name val="等线"/>
      <charset val="134"/>
    </font>
    <font>
      <sz val="10"/>
      <color theme="1"/>
      <name val="宋体"/>
      <charset val="134"/>
      <scheme val="minor"/>
    </font>
    <font>
      <b/>
      <sz val="10"/>
      <color theme="1"/>
      <name val="宋体"/>
      <charset val="134"/>
      <scheme val="minor"/>
    </font>
    <font>
      <b/>
      <sz val="11"/>
      <color theme="1"/>
      <name val="Microsoft YaHei UI"/>
      <charset val="134"/>
    </font>
    <font>
      <b/>
      <sz val="11"/>
      <color indexed="10"/>
      <name val="Microsoft YaHei UI"/>
      <charset val="134"/>
    </font>
    <font>
      <sz val="11"/>
      <name val="微软雅黑"/>
      <charset val="134"/>
    </font>
    <font>
      <b/>
      <sz val="11"/>
      <name val="微软雅黑"/>
      <charset val="134"/>
    </font>
    <font>
      <sz val="11"/>
      <color indexed="8"/>
      <name val="微软雅黑"/>
      <charset val="134"/>
    </font>
    <font>
      <sz val="12"/>
      <color indexed="8"/>
      <name val="微软雅黑"/>
      <charset val="134"/>
    </font>
    <font>
      <b/>
      <sz val="13"/>
      <color rgb="FF000000"/>
      <name val="Microsoft YaHei UI"/>
      <charset val="134"/>
    </font>
    <font>
      <b/>
      <sz val="14"/>
      <name val="Microsoft YaHei UI"/>
      <charset val="134"/>
    </font>
    <font>
      <b/>
      <sz val="11"/>
      <color theme="0"/>
      <name val="Microsoft YaHei UI"/>
      <charset val="134"/>
    </font>
    <font>
      <b/>
      <sz val="12"/>
      <color theme="1"/>
      <name val="Microsoft YaHei UI"/>
      <charset val="134"/>
    </font>
    <font>
      <sz val="13"/>
      <color indexed="8"/>
      <name val="Microsoft YaHei UI"/>
      <charset val="134"/>
    </font>
    <font>
      <sz val="11"/>
      <color theme="4" tint="-0.499984740745262"/>
      <name val="Microsoft YaHei UI"/>
      <charset val="134"/>
    </font>
    <font>
      <sz val="11"/>
      <color rgb="FFFF0000"/>
      <name val="微软雅黑"/>
      <charset val="134"/>
    </font>
    <font>
      <sz val="13"/>
      <name val="Microsoft YaHei UI"/>
      <charset val="134"/>
    </font>
    <font>
      <b/>
      <sz val="14"/>
      <color theme="1"/>
      <name val="Microsoft YaHei UI"/>
      <charset val="134"/>
    </font>
    <font>
      <b/>
      <sz val="11"/>
      <color rgb="FFFF0000"/>
      <name val="Microsoft YaHei UI"/>
      <charset val="134"/>
    </font>
    <font>
      <sz val="24"/>
      <color indexed="8"/>
      <name val="微软雅黑"/>
      <charset val="134"/>
    </font>
    <font>
      <sz val="12"/>
      <color indexed="8"/>
      <name val="Microsoft YaHei UI"/>
      <charset val="134"/>
    </font>
    <font>
      <b/>
      <sz val="24"/>
      <name val="Microsoft YaHei UI"/>
      <charset val="134"/>
    </font>
    <font>
      <b/>
      <sz val="12"/>
      <color rgb="FFFFC000"/>
      <name val="Microsoft YaHei UI"/>
      <charset val="134"/>
    </font>
    <font>
      <sz val="9"/>
      <color theme="1"/>
      <name val="宋体"/>
      <charset val="134"/>
      <scheme val="minor"/>
    </font>
    <font>
      <sz val="9"/>
      <color theme="1"/>
      <name val="Microsoft YaHei UI"/>
      <charset val="134"/>
    </font>
    <font>
      <b/>
      <sz val="10"/>
      <color rgb="FFFFC000"/>
      <name val="Microsoft YaHei UI"/>
      <charset val="134"/>
    </font>
    <font>
      <b/>
      <sz val="10"/>
      <color indexed="10"/>
      <name val="Microsoft YaHei UI"/>
      <charset val="134"/>
    </font>
    <font>
      <sz val="11"/>
      <color rgb="FFFF0000"/>
      <name val="Microsoft YaHei UI"/>
      <charset val="134"/>
    </font>
    <font>
      <b/>
      <sz val="10"/>
      <name val="Microsoft YaHei UI"/>
      <charset val="134"/>
    </font>
    <font>
      <b/>
      <sz val="12"/>
      <color rgb="FFFF0000"/>
      <name val="Microsoft YaHei UI"/>
      <charset val="134"/>
    </font>
    <font>
      <b/>
      <sz val="10"/>
      <color rgb="FFFF0000"/>
      <name val="Microsoft YaHei UI"/>
      <charset val="134"/>
    </font>
    <font>
      <b/>
      <sz val="10"/>
      <color theme="0"/>
      <name val="Microsoft YaHei UI"/>
      <charset val="134"/>
    </font>
    <font>
      <sz val="10"/>
      <name val="Microsoft YaHei UI"/>
      <charset val="134"/>
    </font>
    <font>
      <sz val="12"/>
      <color theme="1"/>
      <name val="微软雅黑"/>
      <charset val="134"/>
    </font>
    <font>
      <sz val="10"/>
      <color theme="1"/>
      <name val="微软雅黑"/>
      <charset val="134"/>
    </font>
    <font>
      <sz val="11"/>
      <color theme="0"/>
      <name val="微软雅黑"/>
      <charset val="134"/>
    </font>
    <font>
      <b/>
      <sz val="16"/>
      <color theme="0"/>
      <name val="微软雅黑"/>
      <charset val="134"/>
    </font>
    <font>
      <u/>
      <sz val="11"/>
      <color indexed="17"/>
      <name val="微软雅黑"/>
      <charset val="134"/>
    </font>
    <font>
      <b/>
      <sz val="12"/>
      <color theme="0"/>
      <name val="微软雅黑"/>
      <charset val="134"/>
    </font>
    <font>
      <sz val="11"/>
      <color rgb="FF800080"/>
      <name val="微软雅黑"/>
      <charset val="134"/>
    </font>
    <font>
      <sz val="10"/>
      <name val="微软雅黑"/>
      <charset val="134"/>
    </font>
    <font>
      <sz val="9"/>
      <name val="微软雅黑"/>
      <charset val="134"/>
    </font>
    <font>
      <u/>
      <sz val="12"/>
      <color indexed="57"/>
      <name val="微软雅黑"/>
      <charset val="134"/>
    </font>
    <font>
      <u/>
      <sz val="11"/>
      <color indexed="57"/>
      <name val="微软雅黑"/>
      <charset val="134"/>
    </font>
    <font>
      <sz val="10"/>
      <color rgb="FFFF0000"/>
      <name val="微软雅黑"/>
      <charset val="134"/>
    </font>
    <font>
      <b/>
      <u/>
      <sz val="14"/>
      <color rgb="FF0947A3"/>
      <name val="宋体"/>
      <charset val="134"/>
    </font>
    <font>
      <b/>
      <vertAlign val="superscript"/>
      <sz val="24"/>
      <color theme="0"/>
      <name val="微软雅黑"/>
      <charset val="134"/>
    </font>
    <font>
      <b/>
      <sz val="8"/>
      <color theme="1"/>
      <name val="Microsoft YaHei UI Light"/>
      <charset val="134"/>
    </font>
    <font>
      <b/>
      <sz val="8"/>
      <name val="Microsoft YaHei Light"/>
      <charset val="134"/>
    </font>
    <font>
      <b/>
      <sz val="12"/>
      <color rgb="FF800080"/>
      <name val="微软雅黑"/>
      <charset val="134"/>
    </font>
    <font>
      <sz val="11"/>
      <color indexed="8"/>
      <name val="宋体"/>
      <charset val="134"/>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sz val="8.5"/>
      <name val="LinePrinter"/>
      <charset val="134"/>
    </font>
    <font>
      <sz val="10"/>
      <name val="Times New Roman"/>
      <charset val="134"/>
    </font>
    <font>
      <sz val="8"/>
      <name val="Arial"/>
      <charset val="134"/>
    </font>
    <font>
      <sz val="14"/>
      <name val="Cordia New"/>
      <charset val="134"/>
    </font>
    <font>
      <sz val="11"/>
      <name val="Arial"/>
      <charset val="134"/>
    </font>
    <font>
      <sz val="11"/>
      <name val="ＭＳ Ｐゴシック"/>
      <charset val="134"/>
    </font>
    <font>
      <sz val="10"/>
      <name val="Prestige Elite"/>
      <charset val="134"/>
    </font>
    <font>
      <sz val="10"/>
      <name val="細明朝体"/>
      <charset val="134"/>
    </font>
    <font>
      <sz val="10"/>
      <name val="Courier"/>
      <charset val="134"/>
    </font>
    <font>
      <sz val="10"/>
      <name val="MS Sans Serif"/>
      <charset val="134"/>
    </font>
    <font>
      <sz val="12"/>
      <name val="Times New Roman"/>
      <charset val="134"/>
    </font>
    <font>
      <sz val="12"/>
      <name val="Courier"/>
      <charset val="134"/>
    </font>
    <font>
      <sz val="8"/>
      <name val="Helv"/>
      <charset val="134"/>
    </font>
    <font>
      <sz val="11"/>
      <name val="Times New Roman"/>
      <charset val="134"/>
    </font>
    <font>
      <sz val="10"/>
      <name val="Helv"/>
      <charset val="134"/>
    </font>
    <font>
      <sz val="12"/>
      <name val="ｷsｲﾓｩ愰 "/>
      <charset val="134"/>
    </font>
    <font>
      <sz val="8"/>
      <name val="Times New Roman"/>
      <charset val="134"/>
    </font>
    <font>
      <sz val="11"/>
      <name val="CG Times"/>
      <charset val="134"/>
    </font>
    <font>
      <sz val="12"/>
      <name val="Helv"/>
      <charset val="134"/>
    </font>
    <font>
      <sz val="11"/>
      <name val="?? ?????"/>
      <charset val="134"/>
    </font>
    <font>
      <sz val="12"/>
      <name val="Helvetica"/>
      <charset val="134"/>
    </font>
    <font>
      <sz val="11"/>
      <name val="?l?r ?o?S?V?b?N"/>
      <charset val="134"/>
    </font>
    <font>
      <sz val="10"/>
      <name val="?l?r ?o?S?V?b?N"/>
      <charset val="134"/>
    </font>
    <font>
      <sz val="11"/>
      <name val=" "/>
      <charset val="136"/>
    </font>
    <font>
      <sz val="9"/>
      <name val="Arial MT"/>
      <charset val="134"/>
    </font>
    <font>
      <sz val="10"/>
      <name val="Helvetica"/>
      <charset val="134"/>
    </font>
    <font>
      <sz val="10"/>
      <color indexed="8"/>
      <name val="Arial"/>
      <charset val="134"/>
    </font>
    <font>
      <sz val="11"/>
      <name val="‚l‚r ‚oƒSƒVƒbƒN"/>
      <charset val="136"/>
    </font>
    <font>
      <sz val="11"/>
      <name val="–¾’©"/>
      <charset val="134"/>
    </font>
    <font>
      <sz val="10"/>
      <name val="香~??’c‘I"/>
      <charset val="134"/>
    </font>
    <font>
      <sz val="12"/>
      <name val="Osaka"/>
      <charset val="134"/>
    </font>
    <font>
      <sz val="11"/>
      <name val="lr –พ’ฉ"/>
      <charset val="136"/>
    </font>
    <font>
      <b/>
      <sz val="8.5"/>
      <name val="LinePrinter"/>
      <charset val="134"/>
    </font>
    <font>
      <sz val="9"/>
      <name val="Osaka"/>
      <charset val="134"/>
    </font>
    <font>
      <sz val="10"/>
      <color indexed="8"/>
      <name val="MS Sans Serif"/>
      <charset val="134"/>
    </font>
    <font>
      <sz val="12"/>
      <color indexed="8"/>
      <name val="新細明體"/>
      <charset val="136"/>
    </font>
    <font>
      <sz val="12"/>
      <color indexed="9"/>
      <name val="新細明體"/>
      <charset val="136"/>
    </font>
    <font>
      <sz val="11"/>
      <color indexed="9"/>
      <name val="宋体"/>
      <charset val="134"/>
    </font>
    <font>
      <sz val="11"/>
      <name val="ClCr CoESEVEbEN"/>
      <charset val="134"/>
    </font>
    <font>
      <sz val="10"/>
      <color indexed="12"/>
      <name val="Arial"/>
      <charset val="134"/>
    </font>
    <font>
      <sz val="8"/>
      <name val="helvetica"/>
      <charset val="134"/>
    </font>
    <font>
      <sz val="10"/>
      <name val="CL Futura CondensedLight"/>
      <charset val="134"/>
    </font>
    <font>
      <sz val="8"/>
      <color indexed="20"/>
      <name val="Tahoma"/>
      <charset val="134"/>
    </font>
    <font>
      <sz val="10"/>
      <color indexed="20"/>
      <name val="Arial"/>
      <charset val="134"/>
    </font>
    <font>
      <sz val="9"/>
      <name val="Times New Roman"/>
      <charset val="134"/>
    </font>
    <font>
      <b/>
      <sz val="10"/>
      <name val="Helv"/>
      <charset val="134"/>
    </font>
    <font>
      <sz val="8"/>
      <color indexed="12"/>
      <name val="MS Sans Serif"/>
      <charset val="134"/>
    </font>
    <font>
      <i/>
      <sz val="10"/>
      <color indexed="10"/>
      <name val="Arial"/>
      <charset val="134"/>
    </font>
    <font>
      <sz val="10"/>
      <name val="Tahoma"/>
      <charset val="134"/>
    </font>
    <font>
      <sz val="11"/>
      <color indexed="8"/>
      <name val="Calibri"/>
      <charset val="134"/>
    </font>
    <font>
      <sz val="10"/>
      <name val="MS Serif"/>
      <charset val="134"/>
    </font>
    <font>
      <sz val="7"/>
      <color indexed="12"/>
      <name val="MS Sans Serif"/>
      <charset val="134"/>
    </font>
    <font>
      <sz val="10"/>
      <color indexed="19"/>
      <name val="Arial"/>
      <charset val="134"/>
    </font>
    <font>
      <sz val="10"/>
      <color indexed="16"/>
      <name val="MS Serif"/>
      <charset val="134"/>
    </font>
    <font>
      <i/>
      <sz val="10"/>
      <color indexed="12"/>
      <name val="Arial"/>
      <charset val="134"/>
    </font>
    <font>
      <sz val="9"/>
      <name val="CLO Futura CondLightOblique"/>
      <charset val="134"/>
    </font>
    <font>
      <sz val="9"/>
      <name val="CB Futura CondensedBold"/>
      <charset val="134"/>
    </font>
    <font>
      <i/>
      <sz val="10"/>
      <color indexed="11"/>
      <name val="Arial"/>
      <charset val="134"/>
    </font>
    <font>
      <sz val="11"/>
      <name val="‚l‚r ‚oƒSƒVƒbƒN"/>
      <charset val="134"/>
    </font>
    <font>
      <b/>
      <sz val="12"/>
      <name val="Helv"/>
      <charset val="134"/>
    </font>
    <font>
      <b/>
      <sz val="12"/>
      <name val="Arial"/>
      <charset val="134"/>
    </font>
    <font>
      <b/>
      <u/>
      <sz val="14"/>
      <name val="Helv"/>
      <charset val="134"/>
    </font>
    <font>
      <sz val="10"/>
      <name val="C Futura Condensed"/>
      <charset val="134"/>
    </font>
    <font>
      <b/>
      <sz val="8"/>
      <name val="MS Sans Serif"/>
      <charset val="134"/>
    </font>
    <font>
      <b/>
      <sz val="24"/>
      <name val="Helv"/>
      <charset val="134"/>
    </font>
    <font>
      <sz val="9"/>
      <name val="Arial"/>
      <charset val="134"/>
    </font>
    <font>
      <sz val="10"/>
      <color indexed="8"/>
      <name val="Arial Narrow"/>
      <charset val="134"/>
    </font>
    <font>
      <sz val="12"/>
      <name val="Arial"/>
      <charset val="134"/>
    </font>
    <font>
      <sz val="12"/>
      <color indexed="9"/>
      <name val="Helv"/>
      <charset val="134"/>
    </font>
    <font>
      <b/>
      <sz val="11"/>
      <name val="Helv"/>
      <charset val="134"/>
    </font>
    <font>
      <sz val="7"/>
      <name val="Small Fonts"/>
      <charset val="134"/>
    </font>
    <font>
      <sz val="11"/>
      <color theme="1"/>
      <name val="Calibri"/>
      <charset val="134"/>
    </font>
    <font>
      <sz val="10"/>
      <color theme="1"/>
      <name val="Arial"/>
      <charset val="134"/>
    </font>
    <font>
      <sz val="11"/>
      <name val="‚l‚r –¾’©"/>
      <charset val="128"/>
    </font>
    <font>
      <sz val="11"/>
      <name val="明朝"/>
      <charset val="128"/>
    </font>
    <font>
      <sz val="11"/>
      <name val="明朝"/>
      <charset val="136"/>
    </font>
    <font>
      <sz val="8"/>
      <color indexed="19"/>
      <name val="Tahoma"/>
      <charset val="134"/>
    </font>
    <font>
      <sz val="7"/>
      <name val="Helv"/>
      <charset val="134"/>
    </font>
    <font>
      <i/>
      <sz val="10"/>
      <color indexed="23"/>
      <name val="Arial"/>
      <charset val="134"/>
    </font>
    <font>
      <b/>
      <sz val="10"/>
      <name val="MS Sans Serif"/>
      <charset val="134"/>
    </font>
    <font>
      <sz val="8"/>
      <color indexed="16"/>
      <name val="Century Schoolbook"/>
      <charset val="134"/>
    </font>
    <font>
      <sz val="8"/>
      <color indexed="8"/>
      <name val="Times New Roman"/>
      <charset val="134"/>
    </font>
    <font>
      <b/>
      <sz val="8"/>
      <color indexed="8"/>
      <name val="Times New Roman"/>
      <charset val="134"/>
    </font>
    <font>
      <sz val="12"/>
      <color indexed="8"/>
      <name val="Times New Roman"/>
      <charset val="134"/>
    </font>
    <font>
      <b/>
      <i/>
      <sz val="10"/>
      <name val="Times New Roman"/>
      <charset val="134"/>
    </font>
    <font>
      <sz val="10"/>
      <name val="CB Futura CondensedBold"/>
      <charset val="134"/>
    </font>
    <font>
      <sz val="10"/>
      <color indexed="18"/>
      <name val="Arial"/>
      <charset val="134"/>
    </font>
    <font>
      <i/>
      <sz val="10"/>
      <color indexed="8"/>
      <name val="Arial"/>
      <charset val="134"/>
    </font>
    <font>
      <sz val="11"/>
      <name val="–?’c"/>
      <charset val="136"/>
    </font>
    <font>
      <b/>
      <sz val="10"/>
      <name val="Arial"/>
      <charset val="134"/>
    </font>
    <font>
      <sz val="10"/>
      <name val="Wingdings"/>
      <charset val="2"/>
    </font>
    <font>
      <sz val="9"/>
      <name val="MS Sans Serif"/>
      <charset val="134"/>
    </font>
    <font>
      <u/>
      <sz val="10"/>
      <color indexed="12"/>
      <name val="MS Sans Serif"/>
      <charset val="134"/>
    </font>
    <font>
      <u/>
      <sz val="10"/>
      <color indexed="36"/>
      <name val="MS Sans Serif"/>
      <charset val="134"/>
    </font>
    <font>
      <u/>
      <sz val="9"/>
      <color indexed="12"/>
      <name val="Osaka"/>
      <charset val="134"/>
    </font>
    <font>
      <b/>
      <sz val="15"/>
      <color indexed="62"/>
      <name val="宋体"/>
      <charset val="134"/>
    </font>
    <font>
      <b/>
      <sz val="15"/>
      <color indexed="56"/>
      <name val="宋体"/>
      <charset val="134"/>
    </font>
    <font>
      <b/>
      <sz val="18"/>
      <color indexed="62"/>
      <name val="宋体"/>
      <charset val="134"/>
    </font>
    <font>
      <b/>
      <sz val="13"/>
      <color indexed="62"/>
      <name val="宋体"/>
      <charset val="134"/>
    </font>
    <font>
      <b/>
      <sz val="13"/>
      <color indexed="56"/>
      <name val="宋体"/>
      <charset val="134"/>
    </font>
    <font>
      <b/>
      <sz val="11"/>
      <color indexed="62"/>
      <name val="宋体"/>
      <charset val="134"/>
    </font>
    <font>
      <b/>
      <sz val="11"/>
      <color indexed="56"/>
      <name val="宋体"/>
      <charset val="134"/>
    </font>
    <font>
      <b/>
      <sz val="18"/>
      <color indexed="56"/>
      <name val="宋体"/>
      <charset val="134"/>
    </font>
    <font>
      <b/>
      <sz val="18"/>
      <color indexed="62"/>
      <name val="新細明體"/>
      <charset val="136"/>
    </font>
    <font>
      <b/>
      <sz val="15"/>
      <color indexed="62"/>
      <name val="新細明體"/>
      <charset val="136"/>
    </font>
    <font>
      <b/>
      <sz val="13"/>
      <color indexed="62"/>
      <name val="新細明體"/>
      <charset val="136"/>
    </font>
    <font>
      <b/>
      <sz val="11"/>
      <color indexed="62"/>
      <name val="新細明體"/>
      <charset val="136"/>
    </font>
    <font>
      <b/>
      <sz val="18"/>
      <color indexed="56"/>
      <name val="新細明體"/>
      <charset val="136"/>
    </font>
    <font>
      <sz val="10"/>
      <name val="???"/>
      <charset val="134"/>
    </font>
    <font>
      <sz val="10"/>
      <name val="ＭＳ Ｐゴシック"/>
      <charset val="134"/>
    </font>
    <font>
      <u/>
      <sz val="9"/>
      <color indexed="36"/>
      <name val="Osaka"/>
      <charset val="134"/>
    </font>
    <font>
      <sz val="11"/>
      <color indexed="20"/>
      <name val="宋体"/>
      <charset val="134"/>
    </font>
    <font>
      <sz val="11"/>
      <color indexed="16"/>
      <name val="宋体"/>
      <charset val="134"/>
    </font>
    <font>
      <sz val="12"/>
      <color indexed="14"/>
      <name val="宋体"/>
      <charset val="134"/>
    </font>
    <font>
      <sz val="12"/>
      <name val="CorpoS"/>
      <charset val="134"/>
    </font>
    <font>
      <sz val="11"/>
      <color theme="1"/>
      <name val="宋体"/>
      <charset val="134"/>
    </font>
    <font>
      <sz val="12"/>
      <name val="SimSun"/>
      <charset val="134"/>
    </font>
    <font>
      <u/>
      <sz val="12"/>
      <color indexed="12"/>
      <name val="宋体"/>
      <charset val="134"/>
    </font>
    <font>
      <u/>
      <sz val="11"/>
      <color theme="10"/>
      <name val="宋体"/>
      <charset val="134"/>
    </font>
    <font>
      <sz val="11"/>
      <color indexed="17"/>
      <name val="宋体"/>
      <charset val="134"/>
    </font>
    <font>
      <sz val="11"/>
      <color indexed="58"/>
      <name val="宋体"/>
      <charset val="134"/>
    </font>
    <font>
      <sz val="12"/>
      <color indexed="17"/>
      <name val="新細明體"/>
      <charset val="136"/>
    </font>
    <font>
      <sz val="12"/>
      <color indexed="17"/>
      <name val="宋体"/>
      <charset val="134"/>
    </font>
    <font>
      <b/>
      <sz val="12"/>
      <color indexed="8"/>
      <name val="新細明體"/>
      <charset val="136"/>
    </font>
    <font>
      <sz val="12"/>
      <name val="c?naiceA"/>
      <charset val="134"/>
    </font>
    <font>
      <sz val="12"/>
      <color indexed="20"/>
      <name val="新細明體"/>
      <charset val="136"/>
    </font>
    <font>
      <b/>
      <sz val="11"/>
      <color indexed="8"/>
      <name val="宋体"/>
      <charset val="134"/>
    </font>
    <font>
      <b/>
      <sz val="11"/>
      <color indexed="52"/>
      <name val="宋体"/>
      <charset val="134"/>
    </font>
    <font>
      <b/>
      <sz val="12"/>
      <color indexed="10"/>
      <name val="新細明體"/>
      <charset val="136"/>
    </font>
    <font>
      <b/>
      <sz val="11"/>
      <color indexed="9"/>
      <name val="宋体"/>
      <charset val="134"/>
    </font>
    <font>
      <b/>
      <sz val="12"/>
      <color indexed="9"/>
      <name val="新細明體"/>
      <charset val="136"/>
    </font>
    <font>
      <i/>
      <sz val="11"/>
      <color indexed="23"/>
      <name val="宋体"/>
      <charset val="134"/>
    </font>
    <font>
      <sz val="11"/>
      <color indexed="10"/>
      <name val="宋体"/>
      <charset val="134"/>
    </font>
    <font>
      <sz val="12"/>
      <color indexed="10"/>
      <name val="新細明體"/>
      <charset val="136"/>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2"/>
      <color indexed="63"/>
      <name val="新細明體"/>
      <charset val="136"/>
    </font>
    <font>
      <sz val="12"/>
      <color indexed="62"/>
      <name val="新細明體"/>
      <charset val="136"/>
    </font>
    <font>
      <i/>
      <sz val="12"/>
      <color indexed="23"/>
      <name val="新細明體"/>
      <charset val="136"/>
    </font>
    <font>
      <sz val="11"/>
      <name val="ﾇlﾇr ﾇoﾉSﾉVﾉbﾉN"/>
      <charset val="136"/>
    </font>
    <font>
      <sz val="11"/>
      <name val="俵俽 柧挬"/>
      <charset val="134"/>
    </font>
    <font>
      <sz val="12"/>
      <color indexed="19"/>
      <name val="新細明體"/>
      <charset val="136"/>
    </font>
    <font>
      <b/>
      <sz val="11"/>
      <color rgb="FF0947A3"/>
      <name val="Microsoft YaHei UI"/>
      <charset val="134"/>
    </font>
    <font>
      <b/>
      <sz val="24"/>
      <color rgb="FFFF0000"/>
      <name val="Microsoft YaHei UI"/>
      <charset val="134"/>
    </font>
    <font>
      <b/>
      <sz val="13"/>
      <color rgb="FFFF0000"/>
      <name val="Microsoft YaHei UI"/>
      <charset val="134"/>
    </font>
    <font>
      <b/>
      <sz val="12"/>
      <color theme="1"/>
      <name val="等线"/>
      <charset val="134"/>
    </font>
    <font>
      <b/>
      <sz val="11"/>
      <color rgb="FFFFC000"/>
      <name val="Microsoft YaHei UI"/>
      <charset val="134"/>
    </font>
    <font>
      <sz val="10"/>
      <color theme="0"/>
      <name val="Microsoft YaHei UI"/>
      <charset val="134"/>
    </font>
    <font>
      <b/>
      <sz val="13"/>
      <color indexed="10"/>
      <name val="Microsoft YaHei UI"/>
      <charset val="134"/>
    </font>
    <font>
      <b/>
      <sz val="12"/>
      <color rgb="FF000000"/>
      <name val="Microsoft YaHei UI"/>
      <charset val="134"/>
    </font>
    <font>
      <sz val="13"/>
      <color indexed="10"/>
      <name val="Microsoft YaHei UI"/>
      <charset val="134"/>
    </font>
    <font>
      <b/>
      <u/>
      <sz val="13"/>
      <color rgb="FFFF0000"/>
      <name val="Microsoft YaHei UI"/>
      <charset val="134"/>
    </font>
    <font>
      <b/>
      <sz val="9"/>
      <color theme="0"/>
      <name val="Microsoft YaHei UI"/>
      <charset val="134"/>
    </font>
    <font>
      <b/>
      <sz val="14"/>
      <color rgb="FFFF0000"/>
      <name val="Microsoft YaHei UI"/>
      <charset val="134"/>
    </font>
    <font>
      <sz val="9"/>
      <name val="Microsoft YaHei UI"/>
      <charset val="134"/>
    </font>
    <font>
      <sz val="11"/>
      <color theme="1"/>
      <name val="Arial"/>
      <charset val="134"/>
    </font>
    <font>
      <u/>
      <sz val="11"/>
      <name val="Microsoft YaHei UI"/>
      <charset val="134"/>
    </font>
    <font>
      <sz val="12"/>
      <color rgb="FFFF0000"/>
      <name val="Microsoft YaHei UI"/>
      <charset val="134"/>
    </font>
  </fonts>
  <fills count="69">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rgb="FF0947A3"/>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26"/>
      </patternFill>
    </fill>
    <fill>
      <patternFill patternType="solid">
        <fgColor indexed="22"/>
        <bgColor indexed="64"/>
      </patternFill>
    </fill>
    <fill>
      <patternFill patternType="solid">
        <fgColor indexed="15"/>
        <bgColor indexed="64"/>
      </patternFill>
    </fill>
    <fill>
      <patternFill patternType="solid">
        <fgColor indexed="12"/>
        <bgColor indexed="64"/>
      </patternFill>
    </fill>
    <fill>
      <patternFill patternType="solid">
        <fgColor indexed="13"/>
        <bgColor indexed="10"/>
      </patternFill>
    </fill>
    <fill>
      <patternFill patternType="mediumGray">
        <fgColor indexed="22"/>
      </patternFill>
    </fill>
    <fill>
      <patternFill patternType="solid">
        <fgColor indexed="22"/>
        <bgColor indexed="25"/>
      </patternFill>
    </fill>
    <fill>
      <patternFill patternType="solid">
        <fgColor indexed="56"/>
        <bgColor indexed="64"/>
      </patternFill>
    </fill>
    <fill>
      <patternFill patternType="solid">
        <fgColor indexed="54"/>
        <bgColor indexed="64"/>
      </patternFill>
    </fill>
    <fill>
      <patternFill patternType="solid">
        <fgColor indexed="10"/>
        <bgColor indexed="64"/>
      </patternFill>
    </fill>
    <fill>
      <patternFill patternType="solid">
        <fgColor indexed="55"/>
        <bgColor indexed="64"/>
      </patternFill>
    </fill>
    <fill>
      <patternFill patternType="solid">
        <fgColor indexed="62"/>
        <bgColor indexed="64"/>
      </patternFill>
    </fill>
    <fill>
      <patternFill patternType="solid">
        <fgColor indexed="57"/>
        <bgColor indexed="64"/>
      </patternFill>
    </fill>
  </fills>
  <borders count="258">
    <border>
      <left/>
      <right/>
      <top/>
      <bottom/>
      <diagonal/>
    </border>
    <border>
      <left style="thin">
        <color rgb="FFE0E0E0"/>
      </left>
      <right style="thin">
        <color rgb="FFE0E0E0"/>
      </right>
      <top style="thin">
        <color rgb="FFE0E0E0"/>
      </top>
      <bottom style="thin">
        <color rgb="FFE0E0E0"/>
      </bottom>
      <diagonal/>
    </border>
    <border>
      <left style="thin">
        <color rgb="FFE0E0E0"/>
      </left>
      <right/>
      <top style="thin">
        <color rgb="FFE0E0E0"/>
      </top>
      <bottom style="thin">
        <color rgb="FFE0E0E0"/>
      </bottom>
      <diagonal/>
    </border>
    <border>
      <left/>
      <right/>
      <top style="thin">
        <color rgb="FFE0E0E0"/>
      </top>
      <bottom style="thin">
        <color rgb="FFE0E0E0"/>
      </bottom>
      <diagonal/>
    </border>
    <border>
      <left style="thin">
        <color rgb="FFE0E0E0"/>
      </left>
      <right/>
      <top style="thin">
        <color rgb="FFE0E0E0"/>
      </top>
      <bottom/>
      <diagonal/>
    </border>
    <border>
      <left/>
      <right/>
      <top style="thin">
        <color rgb="FFE0E0E0"/>
      </top>
      <bottom/>
      <diagonal/>
    </border>
    <border>
      <left style="double">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double">
        <color theme="1"/>
      </right>
      <top style="double">
        <color theme="1"/>
      </top>
      <bottom style="thin">
        <color theme="1"/>
      </bottom>
      <diagonal/>
    </border>
    <border>
      <left style="double">
        <color theme="1"/>
      </left>
      <right style="double">
        <color theme="1"/>
      </right>
      <top style="double">
        <color theme="1"/>
      </top>
      <bottom style="double">
        <color theme="1"/>
      </bottom>
      <diagonal/>
    </border>
    <border>
      <left style="double">
        <color theme="1"/>
      </left>
      <right/>
      <top style="double">
        <color theme="1"/>
      </top>
      <bottom style="double">
        <color theme="1"/>
      </bottom>
      <diagonal/>
    </border>
    <border>
      <left style="double">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double">
        <color theme="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thin">
        <color theme="1"/>
      </left>
      <right style="double">
        <color theme="1"/>
      </right>
      <top style="thin">
        <color theme="1"/>
      </top>
      <bottom style="double">
        <color theme="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double">
        <color theme="1"/>
      </top>
      <bottom/>
      <diagonal/>
    </border>
    <border>
      <left style="thin">
        <color auto="1"/>
      </left>
      <right style="double">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bottom style="double">
        <color theme="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bottom style="double">
        <color theme="1"/>
      </bottom>
      <diagonal/>
    </border>
    <border>
      <left style="double">
        <color auto="1"/>
      </left>
      <right style="thin">
        <color auto="1"/>
      </right>
      <top style="double">
        <color theme="1"/>
      </top>
      <bottom/>
      <diagonal/>
    </border>
    <border>
      <left style="double">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double">
        <color theme="1"/>
      </left>
      <right style="double">
        <color theme="1"/>
      </right>
      <top style="double">
        <color theme="1"/>
      </top>
      <bottom/>
      <diagonal/>
    </border>
    <border>
      <left style="double">
        <color theme="1"/>
      </left>
      <right style="thin">
        <color theme="1"/>
      </right>
      <top style="thin">
        <color theme="1"/>
      </top>
      <bottom/>
      <diagonal/>
    </border>
    <border>
      <left/>
      <right style="thin">
        <color auto="1"/>
      </right>
      <top/>
      <bottom style="thin">
        <color auto="1"/>
      </bottom>
      <diagonal/>
    </border>
    <border>
      <left style="thin">
        <color theme="1"/>
      </left>
      <right/>
      <top style="thin">
        <color theme="1"/>
      </top>
      <bottom style="thin">
        <color theme="1"/>
      </bottom>
      <diagonal/>
    </border>
    <border>
      <left style="double">
        <color theme="1"/>
      </left>
      <right style="thin">
        <color theme="1"/>
      </right>
      <top/>
      <bottom/>
      <diagonal/>
    </border>
    <border>
      <left/>
      <right style="thin">
        <color theme="1"/>
      </right>
      <top style="thin">
        <color theme="1"/>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auto="1"/>
      </right>
      <top style="thin">
        <color theme="1"/>
      </top>
      <bottom style="double">
        <color theme="1"/>
      </bottom>
      <diagonal/>
    </border>
    <border>
      <left style="double">
        <color theme="1"/>
      </left>
      <right style="double">
        <color theme="1"/>
      </right>
      <top/>
      <bottom/>
      <diagonal/>
    </border>
    <border>
      <left style="double">
        <color theme="1"/>
      </left>
      <right/>
      <top style="double">
        <color theme="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theme="1"/>
      </left>
      <right style="double">
        <color theme="1"/>
      </right>
      <top/>
      <bottom style="double">
        <color theme="1"/>
      </bottom>
      <diagonal/>
    </border>
    <border>
      <left/>
      <right style="double">
        <color theme="1"/>
      </right>
      <top style="thin">
        <color theme="1"/>
      </top>
      <bottom/>
      <diagonal/>
    </border>
    <border>
      <left/>
      <right style="double">
        <color theme="1"/>
      </right>
      <top/>
      <bottom/>
      <diagonal/>
    </border>
    <border>
      <left style="thin">
        <color theme="1"/>
      </left>
      <right style="thin">
        <color theme="1"/>
      </right>
      <top/>
      <bottom style="thin">
        <color theme="1"/>
      </bottom>
      <diagonal/>
    </border>
    <border>
      <left style="double">
        <color theme="1"/>
      </left>
      <right style="thin">
        <color auto="1"/>
      </right>
      <top style="double">
        <color theme="1"/>
      </top>
      <bottom/>
      <diagonal/>
    </border>
    <border>
      <left/>
      <right style="double">
        <color theme="1"/>
      </right>
      <top style="double">
        <color theme="1"/>
      </top>
      <bottom/>
      <diagonal/>
    </border>
    <border>
      <left style="double">
        <color theme="1"/>
      </left>
      <right style="thin">
        <color auto="1"/>
      </right>
      <top/>
      <bottom/>
      <diagonal/>
    </border>
    <border>
      <left style="double">
        <color theme="1"/>
      </left>
      <right style="thin">
        <color auto="1"/>
      </right>
      <top/>
      <bottom style="double">
        <color theme="1"/>
      </bottom>
      <diagonal/>
    </border>
    <border>
      <left/>
      <right style="double">
        <color theme="1"/>
      </right>
      <top/>
      <bottom style="double">
        <color theme="1"/>
      </bottom>
      <diagonal/>
    </border>
    <border>
      <left style="double">
        <color theme="1"/>
      </left>
      <right style="double">
        <color auto="1"/>
      </right>
      <top style="double">
        <color theme="1"/>
      </top>
      <bottom/>
      <diagonal/>
    </border>
    <border>
      <left style="thin">
        <color theme="1"/>
      </left>
      <right style="double">
        <color theme="1"/>
      </right>
      <top style="double">
        <color theme="1"/>
      </top>
      <bottom/>
      <diagonal/>
    </border>
    <border>
      <left style="double">
        <color theme="1"/>
      </left>
      <right style="double">
        <color auto="1"/>
      </right>
      <top/>
      <bottom/>
      <diagonal/>
    </border>
    <border>
      <left style="thin">
        <color theme="1"/>
      </left>
      <right style="double">
        <color theme="1"/>
      </right>
      <top/>
      <bottom/>
      <diagonal/>
    </border>
    <border>
      <left style="double">
        <color theme="1"/>
      </left>
      <right style="double">
        <color auto="1"/>
      </right>
      <top/>
      <bottom style="double">
        <color theme="1"/>
      </bottom>
      <diagonal/>
    </border>
    <border>
      <left style="thin">
        <color theme="1"/>
      </left>
      <right style="double">
        <color theme="1"/>
      </right>
      <top/>
      <bottom style="double">
        <color theme="1"/>
      </bottom>
      <diagonal/>
    </border>
    <border>
      <left style="thin">
        <color theme="1"/>
      </left>
      <right style="thin">
        <color theme="1"/>
      </right>
      <top style="thin">
        <color theme="1"/>
      </top>
      <bottom style="thin">
        <color auto="1"/>
      </bottom>
      <diagonal/>
    </border>
    <border>
      <left style="double">
        <color theme="1"/>
      </left>
      <right/>
      <top/>
      <bottom style="double">
        <color theme="1"/>
      </bottom>
      <diagonal/>
    </border>
    <border>
      <left style="thin">
        <color theme="1"/>
      </left>
      <right style="double">
        <color theme="1"/>
      </right>
      <top/>
      <bottom style="thin">
        <color theme="1"/>
      </bottom>
      <diagonal/>
    </border>
    <border>
      <left style="double">
        <color theme="1"/>
      </left>
      <right style="thin">
        <color theme="1"/>
      </right>
      <top style="double">
        <color theme="1"/>
      </top>
      <bottom/>
      <diagonal/>
    </border>
    <border>
      <left style="double">
        <color theme="1"/>
      </left>
      <right style="thin">
        <color theme="1"/>
      </right>
      <top/>
      <bottom style="thin">
        <color theme="1"/>
      </bottom>
      <diagonal/>
    </border>
    <border>
      <left style="double">
        <color theme="1"/>
      </left>
      <right style="thin">
        <color theme="1"/>
      </right>
      <top/>
      <bottom style="double">
        <color theme="1"/>
      </bottom>
      <diagonal/>
    </border>
    <border>
      <left style="thin">
        <color theme="1"/>
      </left>
      <right style="thin">
        <color theme="1"/>
      </right>
      <top style="thin">
        <color theme="1"/>
      </top>
      <bottom style="double">
        <color auto="1"/>
      </bottom>
      <diagonal/>
    </border>
    <border>
      <left/>
      <right/>
      <top/>
      <bottom style="thin">
        <color rgb="FFE0E0E0"/>
      </bottom>
      <diagonal/>
    </border>
    <border>
      <left/>
      <right style="thin">
        <color rgb="FFE0E0E0"/>
      </right>
      <top style="thin">
        <color rgb="FFE0E0E0"/>
      </top>
      <bottom style="thin">
        <color rgb="FFE0E0E0"/>
      </bottom>
      <diagonal/>
    </border>
    <border>
      <left/>
      <right style="thin">
        <color rgb="FFE0E0E0"/>
      </right>
      <top style="thin">
        <color rgb="FFE0E0E0"/>
      </top>
      <bottom/>
      <diagonal/>
    </border>
    <border>
      <left/>
      <right/>
      <top style="double">
        <color theme="1"/>
      </top>
      <bottom/>
      <diagonal/>
    </border>
    <border>
      <left style="double">
        <color theme="1"/>
      </left>
      <right/>
      <top/>
      <bottom/>
      <diagonal/>
    </border>
    <border>
      <left style="thin">
        <color auto="1"/>
      </left>
      <right style="double">
        <color theme="1"/>
      </right>
      <top style="double">
        <color theme="1"/>
      </top>
      <bottom/>
      <diagonal/>
    </border>
    <border>
      <left style="thin">
        <color auto="1"/>
      </left>
      <right style="double">
        <color theme="1"/>
      </right>
      <top/>
      <bottom/>
      <diagonal/>
    </border>
    <border>
      <left style="double">
        <color theme="1"/>
      </left>
      <right/>
      <top/>
      <bottom style="thin">
        <color auto="1"/>
      </bottom>
      <diagonal/>
    </border>
    <border>
      <left style="double">
        <color theme="1"/>
      </left>
      <right/>
      <top style="thin">
        <color auto="1"/>
      </top>
      <bottom/>
      <diagonal/>
    </border>
    <border>
      <left style="thin">
        <color auto="1"/>
      </left>
      <right style="double">
        <color theme="1"/>
      </right>
      <top/>
      <bottom style="double">
        <color theme="1"/>
      </bottom>
      <diagonal/>
    </border>
    <border>
      <left style="thin">
        <color theme="1"/>
      </left>
      <right/>
      <top/>
      <bottom style="thin">
        <color theme="1"/>
      </bottom>
      <diagonal/>
    </border>
    <border>
      <left style="double">
        <color theme="1"/>
      </left>
      <right style="thin">
        <color theme="1"/>
      </right>
      <top/>
      <bottom style="thin">
        <color auto="1"/>
      </bottom>
      <diagonal/>
    </border>
    <border>
      <left/>
      <right/>
      <top style="thin">
        <color theme="1"/>
      </top>
      <bottom style="thin">
        <color theme="1"/>
      </bottom>
      <diagonal/>
    </border>
    <border>
      <left/>
      <right style="thin">
        <color theme="1"/>
      </right>
      <top style="thin">
        <color theme="1"/>
      </top>
      <bottom style="double">
        <color theme="1"/>
      </bottom>
      <diagonal/>
    </border>
    <border>
      <left style="thin">
        <color theme="1"/>
      </left>
      <right style="thin">
        <color theme="1"/>
      </right>
      <top style="thin">
        <color theme="1"/>
      </top>
      <bottom/>
      <diagonal/>
    </border>
    <border>
      <left style="thin">
        <color theme="1"/>
      </left>
      <right style="thin">
        <color auto="1"/>
      </right>
      <top style="double">
        <color theme="1"/>
      </top>
      <bottom style="thin">
        <color auto="1"/>
      </bottom>
      <diagonal/>
    </border>
    <border>
      <left style="thin">
        <color theme="1"/>
      </left>
      <right style="thin">
        <color auto="1"/>
      </right>
      <top style="thin">
        <color auto="1"/>
      </top>
      <bottom style="thin">
        <color auto="1"/>
      </bottom>
      <diagonal/>
    </border>
    <border>
      <left style="thin">
        <color theme="1"/>
      </left>
      <right style="thin">
        <color auto="1"/>
      </right>
      <top/>
      <bottom style="thin">
        <color theme="1"/>
      </bottom>
      <diagonal/>
    </border>
    <border>
      <left style="double">
        <color theme="1"/>
      </left>
      <right/>
      <top style="thin">
        <color theme="1"/>
      </top>
      <bottom/>
      <diagonal/>
    </border>
    <border>
      <left style="thin">
        <color auto="1"/>
      </left>
      <right/>
      <top/>
      <bottom/>
      <diagonal/>
    </border>
    <border>
      <left/>
      <right style="thin">
        <color auto="1"/>
      </right>
      <top/>
      <bottom/>
      <diagonal/>
    </border>
    <border>
      <left style="double">
        <color theme="1"/>
      </left>
      <right/>
      <top/>
      <bottom style="thin">
        <color theme="1"/>
      </bottom>
      <diagonal/>
    </border>
    <border>
      <left style="thin">
        <color auto="1"/>
      </left>
      <right/>
      <top/>
      <bottom style="thin">
        <color auto="1"/>
      </bottom>
      <diagonal/>
    </border>
    <border>
      <left style="thin">
        <color theme="1"/>
      </left>
      <right/>
      <top/>
      <bottom/>
      <diagonal/>
    </border>
    <border>
      <left style="thin">
        <color theme="1"/>
      </left>
      <right/>
      <top style="thin">
        <color auto="1"/>
      </top>
      <bottom style="thin">
        <color theme="1"/>
      </bottom>
      <diagonal/>
    </border>
    <border>
      <left/>
      <right/>
      <top style="thin">
        <color auto="1"/>
      </top>
      <bottom style="thin">
        <color theme="1"/>
      </bottom>
      <diagonal/>
    </border>
    <border>
      <left style="double">
        <color theme="1"/>
      </left>
      <right/>
      <top style="thin">
        <color theme="1"/>
      </top>
      <bottom style="double">
        <color theme="1"/>
      </bottom>
      <diagonal/>
    </border>
    <border>
      <left/>
      <right/>
      <top/>
      <bottom style="double">
        <color theme="1"/>
      </bottom>
      <diagonal/>
    </border>
    <border>
      <left/>
      <right style="double">
        <color theme="1"/>
      </right>
      <top style="thin">
        <color theme="1"/>
      </top>
      <bottom style="double">
        <color theme="1"/>
      </bottom>
      <diagonal/>
    </border>
    <border>
      <left style="thin">
        <color theme="1"/>
      </left>
      <right style="double">
        <color theme="1"/>
      </right>
      <top style="thin">
        <color theme="1"/>
      </top>
      <bottom/>
      <diagonal/>
    </border>
    <border>
      <left style="double">
        <color theme="1"/>
      </left>
      <right style="thin">
        <color theme="1"/>
      </right>
      <top/>
      <bottom style="double">
        <color auto="1"/>
      </bottom>
      <diagonal/>
    </border>
    <border>
      <left style="thin">
        <color theme="1"/>
      </left>
      <right style="double">
        <color theme="1"/>
      </right>
      <top/>
      <bottom style="double">
        <color auto="1"/>
      </bottom>
      <diagonal/>
    </border>
    <border>
      <left style="double">
        <color theme="1"/>
      </left>
      <right style="thin">
        <color theme="1"/>
      </right>
      <top style="double">
        <color auto="1"/>
      </top>
      <bottom/>
      <diagonal/>
    </border>
    <border>
      <left style="thin">
        <color theme="1"/>
      </left>
      <right style="double">
        <color theme="1"/>
      </right>
      <top style="double">
        <color auto="1"/>
      </top>
      <bottom/>
      <diagonal/>
    </border>
    <border>
      <left style="thin">
        <color theme="1"/>
      </left>
      <right/>
      <top style="thin">
        <color theme="1"/>
      </top>
      <bottom style="double">
        <color auto="1"/>
      </bottom>
      <diagonal/>
    </border>
    <border>
      <left/>
      <right/>
      <top style="thin">
        <color theme="1"/>
      </top>
      <bottom style="double">
        <color auto="1"/>
      </bottom>
      <diagonal/>
    </border>
    <border>
      <left/>
      <right style="thin">
        <color theme="1"/>
      </right>
      <top style="thin">
        <color theme="1"/>
      </top>
      <bottom style="double">
        <color auto="1"/>
      </bottom>
      <diagonal/>
    </border>
    <border>
      <left style="double">
        <color theme="1"/>
      </left>
      <right style="thin">
        <color theme="1"/>
      </right>
      <top style="thin">
        <color theme="1"/>
      </top>
      <bottom style="double">
        <color auto="1"/>
      </bottom>
      <diagonal/>
    </border>
    <border>
      <left style="thin">
        <color theme="1"/>
      </left>
      <right style="double">
        <color theme="1"/>
      </right>
      <top style="thin">
        <color theme="1"/>
      </top>
      <bottom style="double">
        <color auto="1"/>
      </bottom>
      <diagonal/>
    </border>
    <border>
      <left style="double">
        <color theme="1"/>
      </left>
      <right/>
      <top style="thin">
        <color auto="1"/>
      </top>
      <bottom style="thin">
        <color theme="1"/>
      </bottom>
      <diagonal/>
    </border>
    <border>
      <left style="double">
        <color theme="1"/>
      </left>
      <right/>
      <top style="thin">
        <color theme="1"/>
      </top>
      <bottom style="thin">
        <color theme="1"/>
      </bottom>
      <diagonal/>
    </border>
    <border>
      <left style="thin">
        <color auto="1"/>
      </left>
      <right style="thin">
        <color auto="1"/>
      </right>
      <top style="thin">
        <color auto="1"/>
      </top>
      <bottom style="double">
        <color auto="1"/>
      </bottom>
      <diagonal/>
    </border>
    <border>
      <left style="thin">
        <color theme="1"/>
      </left>
      <right/>
      <top style="double">
        <color theme="1"/>
      </top>
      <bottom style="thin">
        <color theme="1"/>
      </bottom>
      <diagonal/>
    </border>
    <border>
      <left style="thin">
        <color theme="1"/>
      </left>
      <right/>
      <top style="thin">
        <color theme="1"/>
      </top>
      <bottom/>
      <diagonal/>
    </border>
    <border>
      <left/>
      <right/>
      <top style="thin">
        <color theme="1"/>
      </top>
      <bottom/>
      <diagonal/>
    </border>
    <border>
      <left style="double">
        <color theme="1"/>
      </left>
      <right style="thin">
        <color auto="1"/>
      </right>
      <top style="thin">
        <color theme="1"/>
      </top>
      <bottom/>
      <diagonal/>
    </border>
    <border>
      <left style="thin">
        <color auto="1"/>
      </left>
      <right/>
      <top style="thin">
        <color auto="1"/>
      </top>
      <bottom/>
      <diagonal/>
    </border>
    <border>
      <left style="thin">
        <color auto="1"/>
      </left>
      <right style="double">
        <color theme="1"/>
      </right>
      <top/>
      <bottom style="thin">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style="thin">
        <color theme="1"/>
      </right>
      <top/>
      <bottom style="thin">
        <color theme="1"/>
      </bottom>
      <diagonal/>
    </border>
    <border>
      <left style="double">
        <color theme="1"/>
      </left>
      <right style="thin">
        <color theme="1"/>
      </right>
      <top style="thin">
        <color auto="1"/>
      </top>
      <bottom/>
      <diagonal/>
    </border>
    <border>
      <left/>
      <right style="thin">
        <color theme="1"/>
      </right>
      <top style="thin">
        <color theme="1"/>
      </top>
      <bottom/>
      <diagonal/>
    </border>
    <border>
      <left style="thin">
        <color theme="1"/>
      </left>
      <right style="double">
        <color theme="1"/>
      </right>
      <top/>
      <bottom style="thin">
        <color auto="1"/>
      </bottom>
      <diagonal/>
    </border>
    <border>
      <left style="thin">
        <color rgb="FFE0E0E0"/>
      </left>
      <right style="thin">
        <color rgb="FFE0E0E0"/>
      </right>
      <top style="thin">
        <color rgb="FFE0E0E0"/>
      </top>
      <bottom/>
      <diagonal/>
    </border>
    <border>
      <left style="thin">
        <color rgb="FFE0E0E0"/>
      </left>
      <right style="thin">
        <color rgb="FFE0E0E0"/>
      </right>
      <top/>
      <bottom style="thin">
        <color rgb="FFE0E0E0"/>
      </bottom>
      <diagonal/>
    </border>
    <border>
      <left/>
      <right style="thin">
        <color rgb="FFE0E0E0"/>
      </right>
      <top/>
      <bottom style="thin">
        <color rgb="FFE0E0E0"/>
      </bottom>
      <diagonal/>
    </border>
    <border>
      <left style="thin">
        <color theme="1"/>
      </left>
      <right/>
      <top/>
      <bottom style="double">
        <color theme="1"/>
      </bottom>
      <diagonal/>
    </border>
    <border>
      <left/>
      <right style="thin">
        <color auto="1"/>
      </right>
      <top/>
      <bottom style="double">
        <color theme="1"/>
      </bottom>
      <diagonal/>
    </border>
    <border>
      <left/>
      <right style="double">
        <color theme="1"/>
      </right>
      <top/>
      <bottom style="thin">
        <color theme="1"/>
      </bottom>
      <diagonal/>
    </border>
    <border>
      <left style="thin">
        <color theme="0" tint="-0.148655659657582"/>
      </left>
      <right style="thin">
        <color theme="0" tint="-0.148655659657582"/>
      </right>
      <top style="thin">
        <color theme="0" tint="-0.148655659657582"/>
      </top>
      <bottom style="thin">
        <color theme="0" tint="-0.148655659657582"/>
      </bottom>
      <diagonal/>
    </border>
    <border>
      <left style="thin">
        <color auto="1"/>
      </left>
      <right style="thin">
        <color auto="1"/>
      </right>
      <top/>
      <bottom style="double">
        <color auto="1"/>
      </bottom>
      <diagonal/>
    </border>
    <border>
      <left style="double">
        <color theme="1"/>
      </left>
      <right style="double">
        <color theme="1"/>
      </right>
      <top style="double">
        <color theme="1"/>
      </top>
      <bottom style="double">
        <color auto="1"/>
      </bottom>
      <diagonal/>
    </border>
    <border>
      <left/>
      <right style="thin">
        <color theme="1"/>
      </right>
      <top style="double">
        <color theme="1"/>
      </top>
      <bottom/>
      <diagonal/>
    </border>
    <border>
      <left/>
      <right style="thin">
        <color theme="1"/>
      </right>
      <top/>
      <bottom/>
      <diagonal/>
    </border>
    <border>
      <left/>
      <right style="thin">
        <color theme="1"/>
      </right>
      <top/>
      <bottom style="double">
        <color auto="1"/>
      </bottom>
      <diagonal/>
    </border>
    <border>
      <left/>
      <right style="thin">
        <color auto="1"/>
      </right>
      <top style="thin">
        <color theme="1"/>
      </top>
      <bottom style="double">
        <color auto="1"/>
      </bottom>
      <diagonal/>
    </border>
    <border>
      <left style="thin">
        <color theme="0" tint="-0.148625141148106"/>
      </left>
      <right style="thin">
        <color theme="0" tint="-0.148625141148106"/>
      </right>
      <top style="thin">
        <color theme="0" tint="-0.148625141148106"/>
      </top>
      <bottom style="thin">
        <color theme="0" tint="-0.148625141148106"/>
      </bottom>
      <diagonal/>
    </border>
    <border>
      <left style="double">
        <color theme="1"/>
      </left>
      <right style="thin">
        <color theme="1"/>
      </right>
      <top style="thin">
        <color theme="1"/>
      </top>
      <bottom style="thin">
        <color auto="1"/>
      </bottom>
      <diagonal/>
    </border>
    <border>
      <left style="thin">
        <color theme="1"/>
      </left>
      <right style="double">
        <color theme="1"/>
      </right>
      <top style="thin">
        <color theme="1"/>
      </top>
      <bottom style="thin">
        <color auto="1"/>
      </bottom>
      <diagonal/>
    </border>
    <border>
      <left style="thin">
        <color auto="1"/>
      </left>
      <right/>
      <top/>
      <bottom style="double">
        <color theme="1"/>
      </bottom>
      <diagonal/>
    </border>
    <border>
      <left style="double">
        <color theme="1"/>
      </left>
      <right/>
      <top style="double">
        <color theme="1"/>
      </top>
      <bottom style="thin">
        <color theme="1"/>
      </bottom>
      <diagonal/>
    </border>
    <border>
      <left/>
      <right/>
      <top style="double">
        <color theme="1"/>
      </top>
      <bottom style="thin">
        <color theme="1"/>
      </bottom>
      <diagonal/>
    </border>
    <border>
      <left/>
      <right style="double">
        <color theme="1"/>
      </right>
      <top style="double">
        <color theme="1"/>
      </top>
      <bottom style="thin">
        <color theme="1"/>
      </bottom>
      <diagonal/>
    </border>
    <border>
      <left/>
      <right style="double">
        <color theme="1"/>
      </right>
      <top style="thin">
        <color theme="1"/>
      </top>
      <bottom style="thin">
        <color theme="1"/>
      </bottom>
      <diagonal/>
    </border>
    <border>
      <left style="thin">
        <color theme="1"/>
      </left>
      <right style="thin">
        <color theme="1"/>
      </right>
      <top/>
      <bottom style="double">
        <color theme="1"/>
      </bottom>
      <diagonal/>
    </border>
    <border>
      <left/>
      <right/>
      <top/>
      <bottom style="thin">
        <color theme="0" tint="-0.148625141148106"/>
      </bottom>
      <diagonal/>
    </border>
    <border>
      <left style="thin">
        <color theme="0" tint="-0.148625141148106"/>
      </left>
      <right/>
      <top style="thin">
        <color theme="0" tint="-0.148625141148106"/>
      </top>
      <bottom style="thin">
        <color theme="0" tint="-0.148625141148106"/>
      </bottom>
      <diagonal/>
    </border>
    <border>
      <left/>
      <right/>
      <top style="thin">
        <color theme="0" tint="-0.148625141148106"/>
      </top>
      <bottom style="thin">
        <color theme="0" tint="-0.148625141148106"/>
      </bottom>
      <diagonal/>
    </border>
    <border>
      <left/>
      <right style="thin">
        <color theme="0" tint="-0.148625141148106"/>
      </right>
      <top style="thin">
        <color theme="0" tint="-0.148625141148106"/>
      </top>
      <bottom style="thin">
        <color theme="0" tint="-0.148625141148106"/>
      </bottom>
      <diagonal/>
    </border>
    <border>
      <left style="thin">
        <color theme="0" tint="-0.148625141148106"/>
      </left>
      <right/>
      <top style="thin">
        <color theme="0" tint="-0.148625141148106"/>
      </top>
      <bottom style="double">
        <color theme="1"/>
      </bottom>
      <diagonal/>
    </border>
    <border>
      <left/>
      <right/>
      <top style="thin">
        <color theme="0" tint="-0.148625141148106"/>
      </top>
      <bottom style="double">
        <color theme="1"/>
      </bottom>
      <diagonal/>
    </border>
    <border>
      <left/>
      <right style="thin">
        <color theme="0" tint="-0.148625141148106"/>
      </right>
      <top style="thin">
        <color theme="0" tint="-0.148625141148106"/>
      </top>
      <bottom style="double">
        <color theme="1"/>
      </bottom>
      <diagonal/>
    </border>
    <border>
      <left style="thin">
        <color theme="1"/>
      </left>
      <right style="thin">
        <color theme="1"/>
      </right>
      <top/>
      <bottom/>
      <diagonal/>
    </border>
    <border>
      <left style="thin">
        <color theme="0" tint="-0.148655659657582"/>
      </left>
      <right/>
      <top style="thin">
        <color theme="0" tint="-0.148655659657582"/>
      </top>
      <bottom style="thin">
        <color theme="0" tint="-0.148655659657582"/>
      </bottom>
      <diagonal/>
    </border>
    <border>
      <left/>
      <right/>
      <top style="thin">
        <color theme="0" tint="-0.148655659657582"/>
      </top>
      <bottom style="thin">
        <color theme="0" tint="-0.148655659657582"/>
      </bottom>
      <diagonal/>
    </border>
    <border>
      <left style="thin">
        <color theme="0" tint="-0.148655659657582"/>
      </left>
      <right style="thin">
        <color theme="0" tint="-0.148655659657582"/>
      </right>
      <top style="thin">
        <color theme="0" tint="-0.148655659657582"/>
      </top>
      <bottom/>
      <diagonal/>
    </border>
    <border>
      <left style="double">
        <color theme="1"/>
      </left>
      <right style="thin">
        <color theme="1"/>
      </right>
      <top style="double">
        <color theme="1"/>
      </top>
      <bottom style="double">
        <color theme="1"/>
      </bottom>
      <diagonal/>
    </border>
    <border>
      <left style="thin">
        <color theme="1"/>
      </left>
      <right style="thin">
        <color theme="1"/>
      </right>
      <top style="double">
        <color theme="1"/>
      </top>
      <bottom/>
      <diagonal/>
    </border>
    <border>
      <left style="thin">
        <color theme="1"/>
      </left>
      <right/>
      <top style="double">
        <color theme="1"/>
      </top>
      <bottom/>
      <diagonal/>
    </border>
    <border>
      <left/>
      <right/>
      <top style="thin">
        <color auto="1"/>
      </top>
      <bottom/>
      <diagonal/>
    </border>
    <border>
      <left/>
      <right/>
      <top/>
      <bottom style="thin">
        <color theme="1"/>
      </bottom>
      <diagonal/>
    </border>
    <border>
      <left style="thin">
        <color auto="1"/>
      </left>
      <right/>
      <top style="thin">
        <color auto="1"/>
      </top>
      <bottom style="thin">
        <color theme="1"/>
      </bottom>
      <diagonal/>
    </border>
    <border>
      <left style="thin">
        <color theme="1"/>
      </left>
      <right style="thin">
        <color theme="1"/>
      </right>
      <top style="double">
        <color theme="1"/>
      </top>
      <bottom style="double">
        <color theme="1"/>
      </bottom>
      <diagonal/>
    </border>
    <border>
      <left style="thin">
        <color theme="1"/>
      </left>
      <right style="thin">
        <color theme="1"/>
      </right>
      <top style="thin">
        <color auto="1"/>
      </top>
      <bottom style="double">
        <color auto="1"/>
      </bottom>
      <diagonal/>
    </border>
    <border>
      <left style="thin">
        <color theme="1"/>
      </left>
      <right/>
      <top style="thin">
        <color auto="1"/>
      </top>
      <bottom style="double">
        <color auto="1"/>
      </bottom>
      <diagonal/>
    </border>
    <border>
      <left style="thin">
        <color theme="1"/>
      </left>
      <right style="double">
        <color theme="1"/>
      </right>
      <top style="thin">
        <color auto="1"/>
      </top>
      <bottom style="double">
        <color auto="1"/>
      </bottom>
      <diagonal/>
    </border>
    <border>
      <left/>
      <right style="thin">
        <color theme="1"/>
      </right>
      <top style="thin">
        <color auto="1"/>
      </top>
      <bottom/>
      <diagonal/>
    </border>
    <border>
      <left style="thin">
        <color auto="1"/>
      </left>
      <right style="thin">
        <color theme="1"/>
      </right>
      <top/>
      <bottom/>
      <diagonal/>
    </border>
    <border>
      <left/>
      <right/>
      <top/>
      <bottom style="double">
        <color auto="1"/>
      </bottom>
      <diagonal/>
    </border>
    <border>
      <left style="thin">
        <color auto="1"/>
      </left>
      <right style="thin">
        <color theme="1"/>
      </right>
      <top/>
      <bottom style="double">
        <color auto="1"/>
      </bottom>
      <diagonal/>
    </border>
    <border>
      <left style="thin">
        <color auto="1"/>
      </left>
      <right style="double">
        <color theme="1"/>
      </right>
      <top/>
      <bottom style="double">
        <color auto="1"/>
      </bottom>
      <diagonal/>
    </border>
    <border>
      <left style="thin">
        <color theme="0" tint="-0.148625141148106"/>
      </left>
      <right style="thin">
        <color theme="0" tint="-0.148625141148106"/>
      </right>
      <top style="thin">
        <color theme="0" tint="-0.148625141148106"/>
      </top>
      <bottom/>
      <diagonal/>
    </border>
    <border>
      <left style="thin">
        <color theme="1"/>
      </left>
      <right style="double">
        <color theme="1"/>
      </right>
      <top style="double">
        <color theme="1"/>
      </top>
      <bottom style="double">
        <color theme="1"/>
      </bottom>
      <diagonal/>
    </border>
    <border>
      <left style="thin">
        <color theme="0" tint="-0.148625141148106"/>
      </left>
      <right/>
      <top style="thin">
        <color theme="0" tint="-0.148625141148106"/>
      </top>
      <bottom/>
      <diagonal/>
    </border>
    <border>
      <left/>
      <right/>
      <top style="thin">
        <color theme="0" tint="-0.148625141148106"/>
      </top>
      <bottom/>
      <diagonal/>
    </border>
    <border>
      <left style="double">
        <color theme="1"/>
      </left>
      <right style="double">
        <color theme="1"/>
      </right>
      <top/>
      <bottom style="double">
        <color auto="1"/>
      </bottom>
      <diagonal/>
    </border>
    <border>
      <left style="double">
        <color theme="1"/>
      </left>
      <right style="thin">
        <color auto="1"/>
      </right>
      <top/>
      <bottom style="double">
        <color auto="1"/>
      </bottom>
      <diagonal/>
    </border>
    <border>
      <left style="double">
        <color theme="1"/>
      </left>
      <right style="thin">
        <color auto="1"/>
      </right>
      <top style="thin">
        <color auto="1"/>
      </top>
      <bottom/>
      <diagonal/>
    </border>
    <border>
      <left style="double">
        <color theme="1"/>
      </left>
      <right style="thin">
        <color auto="1"/>
      </right>
      <top style="double">
        <color auto="1"/>
      </top>
      <bottom/>
      <diagonal/>
    </border>
    <border>
      <left/>
      <right style="thin">
        <color auto="1"/>
      </right>
      <top style="thin">
        <color auto="1"/>
      </top>
      <bottom/>
      <diagonal/>
    </border>
    <border>
      <left style="double">
        <color theme="1"/>
      </left>
      <right style="thin">
        <color auto="1"/>
      </right>
      <top/>
      <bottom style="thin">
        <color auto="1"/>
      </bottom>
      <diagonal/>
    </border>
    <border>
      <left/>
      <right/>
      <top style="double">
        <color auto="1"/>
      </top>
      <bottom/>
      <diagonal/>
    </border>
    <border>
      <left style="thin">
        <color theme="0" tint="-0.148655659657582"/>
      </left>
      <right/>
      <top style="thin">
        <color theme="0" tint="-0.148655659657582"/>
      </top>
      <bottom style="double">
        <color theme="1" tint="0.499984740745262"/>
      </bottom>
      <diagonal/>
    </border>
    <border>
      <left/>
      <right/>
      <top style="thin">
        <color theme="0" tint="-0.148655659657582"/>
      </top>
      <bottom style="double">
        <color theme="1" tint="0.499984740745262"/>
      </bottom>
      <diagonal/>
    </border>
    <border>
      <left style="double">
        <color theme="1" tint="0.499984740745262"/>
      </left>
      <right/>
      <top style="double">
        <color theme="1" tint="0.499984740745262"/>
      </top>
      <bottom style="double">
        <color auto="1"/>
      </bottom>
      <diagonal/>
    </border>
    <border>
      <left/>
      <right/>
      <top style="double">
        <color theme="1" tint="0.499984740745262"/>
      </top>
      <bottom style="double">
        <color auto="1"/>
      </bottom>
      <diagonal/>
    </border>
    <border>
      <left style="double">
        <color theme="1" tint="0.499984740745262"/>
      </left>
      <right/>
      <top style="double">
        <color theme="1" tint="0.499984740745262"/>
      </top>
      <bottom/>
      <diagonal/>
    </border>
    <border>
      <left/>
      <right style="double">
        <color theme="1" tint="0.499984740745262"/>
      </right>
      <top style="double">
        <color theme="1" tint="0.499984740745262"/>
      </top>
      <bottom/>
      <diagonal/>
    </border>
    <border>
      <left style="double">
        <color theme="1" tint="0.499984740745262"/>
      </left>
      <right style="double">
        <color theme="1" tint="0.499984740745262"/>
      </right>
      <top/>
      <bottom/>
      <diagonal/>
    </border>
    <border>
      <left style="double">
        <color theme="1" tint="0.499984740745262"/>
      </left>
      <right/>
      <top/>
      <bottom style="double">
        <color theme="1" tint="0.499984740745262"/>
      </bottom>
      <diagonal/>
    </border>
    <border>
      <left/>
      <right style="double">
        <color theme="1" tint="0.499984740745262"/>
      </right>
      <top/>
      <bottom style="double">
        <color theme="1" tint="0.499984740745262"/>
      </bottom>
      <diagonal/>
    </border>
    <border>
      <left style="thin">
        <color theme="0" tint="-0.249946592608417"/>
      </left>
      <right/>
      <top style="double">
        <color theme="1" tint="0.499984740745262"/>
      </top>
      <bottom style="double">
        <color theme="1" tint="0.499984740745262"/>
      </bottom>
      <diagonal/>
    </border>
    <border>
      <left/>
      <right/>
      <top style="double">
        <color theme="1" tint="0.499984740745262"/>
      </top>
      <bottom style="double">
        <color theme="1" tint="0.499984740745262"/>
      </bottom>
      <diagonal/>
    </border>
    <border>
      <left/>
      <right/>
      <top style="double">
        <color theme="1" tint="0.499984740745262"/>
      </top>
      <bottom/>
      <diagonal/>
    </border>
    <border>
      <left style="double">
        <color theme="1" tint="0.499984740745262"/>
      </left>
      <right/>
      <top/>
      <bottom/>
      <diagonal/>
    </border>
    <border>
      <left style="thin">
        <color theme="0" tint="-0.249946592608417"/>
      </left>
      <right/>
      <top style="double">
        <color theme="1" tint="0.499984740745262"/>
      </top>
      <bottom/>
      <diagonal/>
    </border>
    <border>
      <left style="thin">
        <color theme="0" tint="-0.249946592608417"/>
      </left>
      <right/>
      <top style="double">
        <color theme="0" tint="-0.249946592608417"/>
      </top>
      <bottom style="double">
        <color theme="1" tint="0.499984740745262"/>
      </bottom>
      <diagonal/>
    </border>
    <border>
      <left/>
      <right/>
      <top style="double">
        <color theme="0" tint="-0.249946592608417"/>
      </top>
      <bottom style="double">
        <color theme="1" tint="0.499984740745262"/>
      </bottom>
      <diagonal/>
    </border>
    <border>
      <left/>
      <right/>
      <top/>
      <bottom style="double">
        <color theme="1" tint="0.499984740745262"/>
      </bottom>
      <diagonal/>
    </border>
    <border>
      <left style="thin">
        <color theme="0" tint="-0.249946592608417"/>
      </left>
      <right/>
      <top/>
      <bottom style="thin">
        <color theme="0" tint="-0.249946592608417"/>
      </bottom>
      <diagonal/>
    </border>
    <border>
      <left/>
      <right/>
      <top/>
      <bottom style="thin">
        <color theme="0" tint="-0.249946592608417"/>
      </bottom>
      <diagonal/>
    </border>
    <border>
      <left/>
      <right style="thin">
        <color theme="0" tint="-0.148655659657582"/>
      </right>
      <top style="thin">
        <color theme="0" tint="-0.148655659657582"/>
      </top>
      <bottom style="double">
        <color theme="1" tint="0.499984740745262"/>
      </bottom>
      <diagonal/>
    </border>
    <border>
      <left/>
      <right style="double">
        <color theme="1" tint="0.499984740745262"/>
      </right>
      <top style="double">
        <color theme="1" tint="0.499984740745262"/>
      </top>
      <bottom style="double">
        <color auto="1"/>
      </bottom>
      <diagonal/>
    </border>
    <border>
      <left/>
      <right style="thin">
        <color theme="0" tint="-0.249946592608417"/>
      </right>
      <top/>
      <bottom/>
      <diagonal/>
    </border>
    <border>
      <left/>
      <right style="thin">
        <color theme="0" tint="-0.249946592608417"/>
      </right>
      <top style="double">
        <color theme="0" tint="-0.249946592608417"/>
      </top>
      <bottom style="double">
        <color theme="1" tint="0.499984740745262"/>
      </bottom>
      <diagonal/>
    </border>
    <border>
      <left/>
      <right style="double">
        <color theme="1" tint="0.499984740745262"/>
      </right>
      <top/>
      <bottom/>
      <diagonal/>
    </border>
    <border>
      <left/>
      <right style="thin">
        <color theme="0" tint="-0.249946592608417"/>
      </right>
      <top style="double">
        <color theme="1" tint="0.499984740745262"/>
      </top>
      <bottom/>
      <diagonal/>
    </border>
    <border>
      <left/>
      <right style="thin">
        <color theme="0" tint="-0.249946592608417"/>
      </right>
      <top/>
      <bottom style="thin">
        <color theme="0" tint="-0.249946592608417"/>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n">
        <color auto="1"/>
      </bottom>
      <diagonal/>
    </border>
    <border>
      <left/>
      <right/>
      <top/>
      <bottom style="hair">
        <color auto="1"/>
      </bottom>
      <diagonal/>
    </border>
    <border>
      <left/>
      <right style="hair">
        <color auto="1"/>
      </right>
      <top/>
      <bottom/>
      <diagonal/>
    </border>
    <border>
      <left/>
      <right/>
      <top style="double">
        <color auto="1"/>
      </top>
      <bottom style="double">
        <color auto="1"/>
      </bottom>
      <diagonal/>
    </border>
    <border>
      <left style="hair">
        <color auto="1"/>
      </left>
      <right/>
      <top/>
      <bottom/>
      <diagonal/>
    </border>
    <border>
      <left/>
      <right/>
      <top style="medium">
        <color auto="1"/>
      </top>
      <bottom style="medium">
        <color auto="1"/>
      </bottom>
      <diagonal/>
    </border>
    <border>
      <left/>
      <right/>
      <top/>
      <bottom style="medium">
        <color auto="1"/>
      </bottom>
      <diagonal/>
    </border>
    <border>
      <left style="hair">
        <color auto="1"/>
      </left>
      <right style="hair">
        <color auto="1"/>
      </right>
      <top style="hair">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style="hair">
        <color indexed="23"/>
      </left>
      <right style="hair">
        <color indexed="23"/>
      </right>
      <top style="hair">
        <color indexed="23"/>
      </top>
      <bottom style="hair">
        <color indexed="23"/>
      </bottom>
      <diagonal/>
    </border>
    <border>
      <left/>
      <right/>
      <top/>
      <bottom style="thick">
        <color indexed="31"/>
      </bottom>
      <diagonal/>
    </border>
    <border>
      <left/>
      <right/>
      <top/>
      <bottom style="thick">
        <color indexed="62"/>
      </bottom>
      <diagonal/>
    </border>
    <border>
      <left/>
      <right/>
      <top/>
      <bottom style="thick">
        <color indexed="22"/>
      </bottom>
      <diagonal/>
    </border>
    <border>
      <left/>
      <right/>
      <top/>
      <bottom style="medium">
        <color indexed="31"/>
      </bottom>
      <diagonal/>
    </border>
    <border>
      <left/>
      <right/>
      <top/>
      <bottom style="medium">
        <color indexed="3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31"/>
      </top>
      <bottom style="double">
        <color indexed="3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7"/>
      </left>
      <right style="thin">
        <color indexed="27"/>
      </right>
      <top style="thin">
        <color indexed="27"/>
      </top>
      <bottom style="thin">
        <color indexed="27"/>
      </bottom>
      <diagonal/>
    </border>
  </borders>
  <cellStyleXfs count="7365">
    <xf numFmtId="176" fontId="0" fillId="0" borderId="0">
      <alignment vertical="center"/>
    </xf>
    <xf numFmtId="43" fontId="79" fillId="0" borderId="0" applyFont="0" applyFill="0" applyBorder="0" applyAlignment="0" applyProtection="0">
      <alignment vertical="center"/>
    </xf>
    <xf numFmtId="44" fontId="0" fillId="0" borderId="0" applyFont="0" applyFill="0" applyBorder="0" applyAlignment="0" applyProtection="0">
      <alignment vertical="center"/>
    </xf>
    <xf numFmtId="9" fontId="79"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176"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9" borderId="221" applyNumberFormat="0" applyFont="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222" applyNumberFormat="0" applyFill="0" applyAlignment="0" applyProtection="0">
      <alignment vertical="center"/>
    </xf>
    <xf numFmtId="0" fontId="86" fillId="0" borderId="222" applyNumberFormat="0" applyFill="0" applyAlignment="0" applyProtection="0">
      <alignment vertical="center"/>
    </xf>
    <xf numFmtId="0" fontId="87" fillId="0" borderId="223" applyNumberFormat="0" applyFill="0" applyAlignment="0" applyProtection="0">
      <alignment vertical="center"/>
    </xf>
    <xf numFmtId="0" fontId="87" fillId="0" borderId="0" applyNumberFormat="0" applyFill="0" applyBorder="0" applyAlignment="0" applyProtection="0">
      <alignment vertical="center"/>
    </xf>
    <xf numFmtId="0" fontId="88" fillId="10" borderId="224" applyNumberFormat="0" applyAlignment="0" applyProtection="0">
      <alignment vertical="center"/>
    </xf>
    <xf numFmtId="0" fontId="89" fillId="11" borderId="225" applyNumberFormat="0" applyAlignment="0" applyProtection="0">
      <alignment vertical="center"/>
    </xf>
    <xf numFmtId="0" fontId="90" fillId="11" borderId="224" applyNumberFormat="0" applyAlignment="0" applyProtection="0">
      <alignment vertical="center"/>
    </xf>
    <xf numFmtId="0" fontId="91" fillId="12" borderId="226" applyNumberFormat="0" applyAlignment="0" applyProtection="0">
      <alignment vertical="center"/>
    </xf>
    <xf numFmtId="0" fontId="92" fillId="0" borderId="227" applyNumberFormat="0" applyFill="0" applyAlignment="0" applyProtection="0">
      <alignment vertical="center"/>
    </xf>
    <xf numFmtId="0" fontId="93" fillId="0" borderId="228" applyNumberFormat="0" applyFill="0" applyAlignment="0" applyProtection="0">
      <alignment vertical="center"/>
    </xf>
    <xf numFmtId="0" fontId="94" fillId="13" borderId="0" applyNumberFormat="0" applyBorder="0" applyAlignment="0" applyProtection="0">
      <alignment vertical="center"/>
    </xf>
    <xf numFmtId="0" fontId="95" fillId="14" borderId="0" applyNumberFormat="0" applyBorder="0" applyAlignment="0" applyProtection="0">
      <alignment vertical="center"/>
    </xf>
    <xf numFmtId="0" fontId="96" fillId="15" borderId="0" applyNumberFormat="0" applyBorder="0" applyAlignment="0" applyProtection="0">
      <alignment vertical="center"/>
    </xf>
    <xf numFmtId="0" fontId="97" fillId="16" borderId="0" applyNumberFormat="0" applyBorder="0" applyAlignment="0" applyProtection="0">
      <alignment vertical="center"/>
    </xf>
    <xf numFmtId="0" fontId="98" fillId="17" borderId="0" applyNumberFormat="0" applyBorder="0" applyAlignment="0" applyProtection="0">
      <alignment vertical="center"/>
    </xf>
    <xf numFmtId="0" fontId="98" fillId="8" borderId="0" applyNumberFormat="0" applyBorder="0" applyAlignment="0" applyProtection="0">
      <alignment vertical="center"/>
    </xf>
    <xf numFmtId="0" fontId="97" fillId="18" borderId="0" applyNumberFormat="0" applyBorder="0" applyAlignment="0" applyProtection="0">
      <alignment vertical="center"/>
    </xf>
    <xf numFmtId="0" fontId="97" fillId="19" borderId="0" applyNumberFormat="0" applyBorder="0" applyAlignment="0" applyProtection="0">
      <alignment vertical="center"/>
    </xf>
    <xf numFmtId="0" fontId="98" fillId="20" borderId="0" applyNumberFormat="0" applyBorder="0" applyAlignment="0" applyProtection="0">
      <alignment vertical="center"/>
    </xf>
    <xf numFmtId="0" fontId="98" fillId="21" borderId="0" applyNumberFormat="0" applyBorder="0" applyAlignment="0" applyProtection="0">
      <alignment vertical="center"/>
    </xf>
    <xf numFmtId="0" fontId="97" fillId="22" borderId="0" applyNumberFormat="0" applyBorder="0" applyAlignment="0" applyProtection="0">
      <alignment vertical="center"/>
    </xf>
    <xf numFmtId="0" fontId="97" fillId="23" borderId="0" applyNumberFormat="0" applyBorder="0" applyAlignment="0" applyProtection="0">
      <alignment vertical="center"/>
    </xf>
    <xf numFmtId="0" fontId="98" fillId="24" borderId="0" applyNumberFormat="0" applyBorder="0" applyAlignment="0" applyProtection="0">
      <alignment vertical="center"/>
    </xf>
    <xf numFmtId="0" fontId="98" fillId="25" borderId="0" applyNumberFormat="0" applyBorder="0" applyAlignment="0" applyProtection="0">
      <alignment vertical="center"/>
    </xf>
    <xf numFmtId="0" fontId="97" fillId="26" borderId="0" applyNumberFormat="0" applyBorder="0" applyAlignment="0" applyProtection="0">
      <alignment vertical="center"/>
    </xf>
    <xf numFmtId="0" fontId="97" fillId="27" borderId="0" applyNumberFormat="0" applyBorder="0" applyAlignment="0" applyProtection="0">
      <alignment vertical="center"/>
    </xf>
    <xf numFmtId="0" fontId="98" fillId="28" borderId="0" applyNumberFormat="0" applyBorder="0" applyAlignment="0" applyProtection="0">
      <alignment vertical="center"/>
    </xf>
    <xf numFmtId="0" fontId="98" fillId="29" borderId="0" applyNumberFormat="0" applyBorder="0" applyAlignment="0" applyProtection="0">
      <alignment vertical="center"/>
    </xf>
    <xf numFmtId="0" fontId="97" fillId="30" borderId="0" applyNumberFormat="0" applyBorder="0" applyAlignment="0" applyProtection="0">
      <alignment vertical="center"/>
    </xf>
    <xf numFmtId="0" fontId="97" fillId="31" borderId="0" applyNumberFormat="0" applyBorder="0" applyAlignment="0" applyProtection="0">
      <alignment vertical="center"/>
    </xf>
    <xf numFmtId="0" fontId="98" fillId="32" borderId="0" applyNumberFormat="0" applyBorder="0" applyAlignment="0" applyProtection="0">
      <alignment vertical="center"/>
    </xf>
    <xf numFmtId="0" fontId="98" fillId="33" borderId="0" applyNumberFormat="0" applyBorder="0" applyAlignment="0" applyProtection="0">
      <alignment vertical="center"/>
    </xf>
    <xf numFmtId="0" fontId="97" fillId="34" borderId="0" applyNumberFormat="0" applyBorder="0" applyAlignment="0" applyProtection="0">
      <alignment vertical="center"/>
    </xf>
    <xf numFmtId="0" fontId="97" fillId="35" borderId="0" applyNumberFormat="0" applyBorder="0" applyAlignment="0" applyProtection="0">
      <alignment vertical="center"/>
    </xf>
    <xf numFmtId="0" fontId="98" fillId="36" borderId="0" applyNumberFormat="0" applyBorder="0" applyAlignment="0" applyProtection="0">
      <alignment vertical="center"/>
    </xf>
    <xf numFmtId="0" fontId="98" fillId="37" borderId="0" applyNumberFormat="0" applyBorder="0" applyAlignment="0" applyProtection="0">
      <alignment vertical="center"/>
    </xf>
    <xf numFmtId="0" fontId="97" fillId="38" borderId="0" applyNumberFormat="0" applyBorder="0" applyAlignment="0" applyProtection="0">
      <alignment vertical="center"/>
    </xf>
    <xf numFmtId="176" fontId="99"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99" fillId="0" borderId="0"/>
    <xf numFmtId="176" fontId="100" fillId="0" borderId="0"/>
    <xf numFmtId="176" fontId="100" fillId="0" borderId="0"/>
    <xf numFmtId="176" fontId="100" fillId="0" borderId="0"/>
    <xf numFmtId="176" fontId="99" fillId="0" borderId="0"/>
    <xf numFmtId="176" fontId="99" fillId="0" borderId="0"/>
    <xf numFmtId="176" fontId="99" fillId="0" borderId="0"/>
    <xf numFmtId="176" fontId="100" fillId="0" borderId="0"/>
    <xf numFmtId="176" fontId="100" fillId="0" borderId="0"/>
    <xf numFmtId="176" fontId="100" fillId="0" borderId="0"/>
    <xf numFmtId="176" fontId="100" fillId="0" borderId="0"/>
    <xf numFmtId="176" fontId="99" fillId="0" borderId="0"/>
    <xf numFmtId="176" fontId="99" fillId="0" borderId="0"/>
    <xf numFmtId="176" fontId="100" fillId="0" borderId="0"/>
    <xf numFmtId="176" fontId="99" fillId="0" borderId="0" applyFont="0" applyFill="0" applyBorder="0" applyAlignment="0" applyProtection="0"/>
    <xf numFmtId="176" fontId="99" fillId="0" borderId="0" applyFont="0" applyFill="0" applyBorder="0" applyProtection="0">
      <alignment horizontal="right"/>
    </xf>
    <xf numFmtId="177" fontId="101"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8" fontId="99"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8" fontId="99"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0" fontId="99"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81" fontId="99" fillId="0" borderId="0" applyFont="0" applyFill="0" applyBorder="0" applyAlignment="0" applyProtection="0"/>
    <xf numFmtId="177" fontId="101" fillId="0" borderId="0" applyFont="0" applyFill="0" applyBorder="0" applyAlignment="0" applyProtection="0"/>
    <xf numFmtId="182" fontId="99" fillId="0" borderId="0" applyFont="0" applyFill="0" applyBorder="0" applyAlignment="0" applyProtection="0"/>
    <xf numFmtId="177" fontId="101" fillId="0" borderId="0" applyFont="0" applyFill="0" applyBorder="0" applyAlignment="0" applyProtection="0"/>
    <xf numFmtId="178" fontId="99" fillId="0" borderId="0" applyFont="0" applyFill="0" applyBorder="0" applyAlignment="0" applyProtection="0"/>
    <xf numFmtId="183" fontId="102"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84" fontId="99" fillId="0" borderId="0" applyFont="0" applyFill="0" applyBorder="0" applyAlignment="0" applyProtection="0"/>
    <xf numFmtId="185" fontId="102" fillId="0" borderId="0" applyFont="0" applyFill="0" applyBorder="0" applyAlignment="0" applyProtection="0"/>
    <xf numFmtId="178"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86" fontId="99" fillId="0" borderId="0" applyFont="0" applyFill="0" applyBorder="0" applyAlignment="0" applyProtection="0"/>
    <xf numFmtId="176" fontId="99" fillId="0" borderId="0" applyFont="0" applyFill="0" applyBorder="0" applyAlignment="0" applyProtection="0"/>
    <xf numFmtId="186" fontId="99" fillId="0" borderId="0" applyFont="0" applyFill="0" applyBorder="0" applyAlignment="0" applyProtection="0"/>
    <xf numFmtId="187"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8" fontId="99" fillId="0" borderId="0" applyFont="0" applyFill="0" applyBorder="0" applyAlignment="0" applyProtection="0"/>
    <xf numFmtId="188" fontId="103" fillId="0" borderId="0" applyFont="0" applyFill="0" applyBorder="0" applyAlignment="0" applyProtection="0"/>
    <xf numFmtId="189" fontId="99"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8"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8" fontId="99"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7"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90" fontId="104" fillId="0" borderId="0" applyFont="0" applyFill="0" applyBorder="0" applyAlignment="0" applyProtection="0"/>
    <xf numFmtId="190" fontId="104" fillId="0" borderId="0" applyFont="0" applyFill="0" applyBorder="0" applyAlignment="0" applyProtection="0"/>
    <xf numFmtId="177" fontId="101" fillId="0" borderId="0" applyFont="0" applyFill="0" applyBorder="0" applyAlignment="0" applyProtection="0"/>
    <xf numFmtId="191" fontId="99" fillId="0" borderId="0" applyFont="0" applyFill="0" applyBorder="0" applyAlignment="0" applyProtection="0"/>
    <xf numFmtId="177" fontId="101" fillId="0" borderId="0" applyFont="0" applyFill="0" applyBorder="0" applyAlignment="0" applyProtection="0"/>
    <xf numFmtId="178" fontId="99" fillId="0" borderId="0" applyFont="0" applyFill="0" applyBorder="0" applyAlignment="0" applyProtection="0"/>
    <xf numFmtId="176" fontId="99" fillId="0" borderId="0" applyFont="0" applyFill="0" applyBorder="0" applyAlignment="0" applyProtection="0"/>
    <xf numFmtId="178"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78"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7" fontId="101" fillId="0" borderId="0" applyFont="0" applyFill="0" applyBorder="0" applyAlignment="0" applyProtection="0"/>
    <xf numFmtId="176" fontId="101" fillId="0" borderId="0" applyFont="0" applyFill="0" applyBorder="0" applyAlignment="0" applyProtection="0"/>
    <xf numFmtId="176" fontId="103" fillId="0" borderId="0" applyFont="0" applyFill="0" applyBorder="0" applyAlignment="0" applyProtection="0"/>
    <xf numFmtId="176" fontId="105" fillId="0" borderId="0" applyFont="0" applyFill="0" applyBorder="0" applyAlignment="0" applyProtection="0"/>
    <xf numFmtId="190" fontId="106" fillId="0" borderId="0" applyFont="0" applyFill="0" applyBorder="0" applyAlignment="0" applyProtection="0"/>
    <xf numFmtId="192"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9" fontId="107" fillId="0" borderId="0" applyFont="0" applyFill="0" applyBorder="0" applyAlignment="0" applyProtection="0"/>
    <xf numFmtId="9" fontId="108" fillId="0" borderId="0" applyFont="0" applyFill="0" applyBorder="0" applyAlignment="0" applyProtection="0">
      <alignment horizontal="right"/>
    </xf>
    <xf numFmtId="176" fontId="101" fillId="0" borderId="0" applyFont="0" applyFill="0" applyBorder="0" applyAlignment="0" applyProtection="0"/>
    <xf numFmtId="176" fontId="105" fillId="0" borderId="0" applyFont="0" applyFill="0" applyBorder="0" applyAlignment="0" applyProtection="0"/>
    <xf numFmtId="193" fontId="109" fillId="0" borderId="0" applyFont="0" applyFill="0" applyBorder="0" applyAlignment="0" applyProtection="0"/>
    <xf numFmtId="194" fontId="101" fillId="0" borderId="0" applyFont="0" applyFill="0" applyBorder="0" applyAlignment="0" applyProtection="0"/>
    <xf numFmtId="10" fontId="101" fillId="0" borderId="0" applyFont="0" applyFill="0" applyBorder="0" applyAlignment="0" applyProtection="0"/>
    <xf numFmtId="194" fontId="108" fillId="0" borderId="0" applyFont="0" applyFill="0" applyBorder="0" applyAlignment="0" applyProtection="0">
      <alignment horizontal="right"/>
    </xf>
    <xf numFmtId="10" fontId="108" fillId="0" borderId="0" applyFont="0" applyFill="0" applyBorder="0" applyAlignment="0" applyProtection="0">
      <alignment horizontal="right"/>
    </xf>
    <xf numFmtId="176" fontId="110" fillId="0" borderId="0"/>
    <xf numFmtId="37" fontId="109" fillId="0" borderId="0"/>
    <xf numFmtId="37" fontId="109" fillId="0" borderId="0"/>
    <xf numFmtId="176" fontId="110" fillId="0" borderId="0"/>
    <xf numFmtId="176" fontId="111" fillId="0" borderId="0"/>
    <xf numFmtId="176" fontId="111" fillId="0" borderId="0"/>
    <xf numFmtId="176" fontId="110" fillId="0" borderId="0"/>
    <xf numFmtId="195" fontId="112" fillId="0" borderId="0"/>
    <xf numFmtId="196" fontId="113" fillId="0" borderId="0"/>
    <xf numFmtId="176" fontId="110" fillId="0" borderId="0"/>
    <xf numFmtId="196" fontId="113" fillId="0" borderId="0"/>
    <xf numFmtId="37" fontId="112" fillId="0" borderId="0"/>
    <xf numFmtId="37" fontId="112" fillId="0" borderId="0"/>
    <xf numFmtId="195" fontId="112" fillId="0" borderId="0"/>
    <xf numFmtId="176" fontId="114" fillId="0" borderId="0"/>
    <xf numFmtId="176" fontId="111" fillId="0" borderId="0"/>
    <xf numFmtId="176" fontId="110" fillId="0" borderId="0"/>
    <xf numFmtId="176" fontId="111" fillId="0" borderId="0"/>
    <xf numFmtId="176" fontId="111" fillId="0" borderId="0"/>
    <xf numFmtId="176" fontId="110" fillId="0" borderId="0"/>
    <xf numFmtId="195" fontId="112" fillId="0" borderId="0"/>
    <xf numFmtId="176" fontId="111" fillId="0" borderId="0"/>
    <xf numFmtId="176" fontId="111" fillId="0" borderId="0"/>
    <xf numFmtId="176" fontId="111" fillId="0" borderId="0"/>
    <xf numFmtId="176" fontId="111" fillId="0" borderId="0"/>
    <xf numFmtId="37" fontId="112" fillId="0" borderId="0"/>
    <xf numFmtId="195" fontId="109" fillId="0" borderId="0"/>
    <xf numFmtId="195" fontId="112" fillId="0" borderId="0"/>
    <xf numFmtId="37" fontId="112" fillId="0" borderId="0"/>
    <xf numFmtId="37" fontId="109" fillId="0" borderId="0"/>
    <xf numFmtId="176" fontId="111" fillId="0" borderId="0"/>
    <xf numFmtId="195" fontId="112" fillId="0" borderId="0"/>
    <xf numFmtId="196" fontId="109" fillId="0" borderId="0"/>
    <xf numFmtId="176" fontId="110" fillId="0" borderId="0"/>
    <xf numFmtId="176" fontId="111" fillId="0" borderId="0"/>
    <xf numFmtId="176" fontId="110" fillId="0" borderId="0"/>
    <xf numFmtId="176" fontId="111" fillId="0" borderId="0"/>
    <xf numFmtId="176" fontId="110" fillId="0" borderId="0"/>
    <xf numFmtId="195" fontId="109" fillId="0" borderId="0"/>
    <xf numFmtId="176" fontId="110" fillId="0" borderId="0"/>
    <xf numFmtId="176" fontId="111" fillId="0" borderId="0"/>
    <xf numFmtId="37" fontId="109" fillId="0" borderId="0"/>
    <xf numFmtId="37" fontId="109" fillId="0" borderId="0"/>
    <xf numFmtId="37" fontId="109" fillId="0" borderId="0"/>
    <xf numFmtId="37" fontId="109" fillId="0" borderId="0"/>
    <xf numFmtId="37" fontId="109" fillId="0" borderId="0"/>
    <xf numFmtId="176" fontId="111" fillId="0" borderId="0"/>
    <xf numFmtId="176" fontId="111" fillId="0" borderId="0"/>
    <xf numFmtId="176" fontId="110" fillId="0" borderId="0"/>
    <xf numFmtId="176" fontId="111"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110" fillId="0" borderId="0"/>
    <xf numFmtId="176" fontId="99" fillId="0" borderId="0"/>
    <xf numFmtId="176" fontId="110" fillId="0" borderId="0"/>
    <xf numFmtId="176" fontId="111" fillId="0" borderId="0"/>
    <xf numFmtId="196" fontId="102" fillId="0" borderId="0"/>
    <xf numFmtId="176" fontId="111" fillId="0" borderId="0"/>
    <xf numFmtId="176" fontId="110" fillId="0" borderId="0"/>
    <xf numFmtId="176" fontId="99" fillId="0" borderId="0"/>
    <xf numFmtId="176" fontId="99" fillId="0" borderId="0"/>
    <xf numFmtId="196" fontId="109" fillId="0" borderId="0"/>
    <xf numFmtId="196" fontId="112" fillId="0" borderId="0"/>
    <xf numFmtId="196" fontId="115" fillId="0" borderId="0"/>
    <xf numFmtId="196" fontId="113" fillId="0" borderId="0"/>
    <xf numFmtId="196" fontId="113" fillId="0" borderId="0"/>
    <xf numFmtId="176" fontId="111" fillId="0" borderId="0"/>
    <xf numFmtId="195" fontId="112" fillId="0" borderId="0"/>
    <xf numFmtId="176" fontId="111" fillId="0" borderId="0"/>
    <xf numFmtId="195" fontId="102"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176" fontId="110" fillId="0" borderId="0"/>
    <xf numFmtId="176" fontId="110" fillId="0" borderId="0"/>
    <xf numFmtId="176" fontId="110" fillId="0" borderId="0"/>
    <xf numFmtId="176" fontId="110" fillId="0" borderId="0"/>
    <xf numFmtId="176" fontId="116" fillId="0" borderId="0"/>
    <xf numFmtId="176" fontId="116" fillId="0" borderId="0"/>
    <xf numFmtId="176" fontId="116" fillId="0" borderId="0"/>
    <xf numFmtId="176" fontId="116" fillId="0" borderId="0"/>
    <xf numFmtId="176" fontId="99" fillId="0" borderId="0"/>
    <xf numFmtId="176" fontId="111" fillId="0" borderId="0"/>
    <xf numFmtId="196" fontId="102" fillId="0" borderId="0"/>
    <xf numFmtId="176" fontId="111" fillId="0" borderId="0"/>
    <xf numFmtId="176" fontId="111" fillId="0" borderId="0"/>
    <xf numFmtId="176" fontId="111" fillId="0" borderId="0"/>
    <xf numFmtId="37" fontId="112" fillId="0" borderId="0"/>
    <xf numFmtId="196" fontId="113" fillId="0" borderId="0"/>
    <xf numFmtId="196" fontId="109" fillId="0" borderId="0"/>
    <xf numFmtId="176" fontId="111" fillId="0" borderId="0"/>
    <xf numFmtId="176" fontId="111" fillId="0" borderId="0"/>
    <xf numFmtId="176" fontId="99" fillId="0" borderId="0"/>
    <xf numFmtId="195" fontId="109" fillId="0" borderId="0"/>
    <xf numFmtId="176" fontId="99" fillId="0" borderId="0"/>
    <xf numFmtId="176" fontId="110" fillId="0" borderId="0"/>
    <xf numFmtId="176" fontId="110" fillId="0" borderId="0"/>
    <xf numFmtId="176" fontId="110" fillId="0" borderId="0"/>
    <xf numFmtId="176" fontId="111" fillId="0" borderId="0"/>
    <xf numFmtId="37" fontId="112" fillId="0" borderId="0"/>
    <xf numFmtId="196" fontId="102" fillId="0" borderId="0"/>
    <xf numFmtId="176" fontId="111" fillId="0" borderId="0"/>
    <xf numFmtId="176" fontId="110" fillId="0" borderId="0"/>
    <xf numFmtId="195" fontId="109" fillId="0" borderId="0"/>
    <xf numFmtId="176" fontId="111" fillId="0" borderId="0"/>
    <xf numFmtId="176" fontId="110" fillId="0" borderId="0"/>
    <xf numFmtId="196" fontId="109" fillId="0" borderId="0"/>
    <xf numFmtId="37" fontId="117" fillId="0" borderId="0"/>
    <xf numFmtId="196" fontId="117" fillId="0" borderId="0"/>
    <xf numFmtId="176" fontId="110" fillId="0" borderId="0"/>
    <xf numFmtId="176" fontId="111" fillId="0" borderId="0"/>
    <xf numFmtId="176" fontId="110" fillId="0" borderId="0"/>
    <xf numFmtId="176" fontId="111" fillId="0" borderId="0"/>
    <xf numFmtId="176" fontId="110" fillId="0" borderId="0"/>
    <xf numFmtId="176" fontId="110" fillId="0" borderId="0"/>
    <xf numFmtId="176" fontId="110" fillId="0" borderId="0"/>
    <xf numFmtId="176" fontId="110" fillId="0" borderId="0"/>
    <xf numFmtId="37" fontId="102" fillId="0" borderId="0"/>
    <xf numFmtId="195" fontId="109" fillId="0" borderId="0"/>
    <xf numFmtId="176" fontId="110" fillId="0" borderId="0"/>
    <xf numFmtId="195" fontId="112" fillId="0" borderId="0"/>
    <xf numFmtId="195" fontId="109" fillId="0" borderId="0"/>
    <xf numFmtId="195" fontId="109" fillId="0" borderId="0"/>
    <xf numFmtId="195" fontId="109" fillId="0" borderId="0"/>
    <xf numFmtId="176" fontId="99" fillId="0" borderId="0"/>
    <xf numFmtId="195" fontId="112" fillId="0" borderId="0"/>
    <xf numFmtId="195" fontId="115" fillId="0" borderId="0"/>
    <xf numFmtId="195" fontId="112" fillId="0" borderId="0"/>
    <xf numFmtId="195" fontId="112" fillId="0" borderId="0"/>
    <xf numFmtId="195" fontId="112" fillId="0" borderId="0"/>
    <xf numFmtId="195" fontId="112" fillId="0" borderId="0"/>
    <xf numFmtId="176" fontId="110" fillId="0" borderId="0"/>
    <xf numFmtId="176" fontId="110" fillId="0" borderId="0"/>
    <xf numFmtId="176" fontId="110" fillId="0" borderId="0"/>
    <xf numFmtId="176" fontId="111" fillId="0" borderId="0"/>
    <xf numFmtId="176" fontId="110" fillId="0" borderId="0"/>
    <xf numFmtId="176" fontId="110" fillId="0" borderId="0"/>
    <xf numFmtId="197" fontId="115" fillId="0" borderId="0"/>
    <xf numFmtId="195" fontId="112" fillId="0" borderId="0"/>
    <xf numFmtId="196" fontId="115" fillId="0" borderId="0"/>
    <xf numFmtId="176" fontId="110" fillId="0" borderId="0"/>
    <xf numFmtId="176" fontId="116" fillId="0" borderId="0"/>
    <xf numFmtId="176" fontId="110" fillId="0" borderId="0"/>
    <xf numFmtId="176" fontId="99" fillId="0" borderId="0"/>
    <xf numFmtId="195" fontId="112" fillId="0" borderId="0"/>
    <xf numFmtId="37" fontId="112" fillId="0" borderId="0"/>
    <xf numFmtId="176" fontId="111" fillId="0" borderId="0"/>
    <xf numFmtId="37" fontId="112" fillId="0" borderId="0"/>
    <xf numFmtId="37" fontId="112" fillId="0" borderId="0"/>
    <xf numFmtId="176" fontId="111" fillId="0" borderId="0"/>
    <xf numFmtId="37" fontId="112" fillId="0" borderId="0"/>
    <xf numFmtId="37" fontId="112" fillId="0" borderId="0"/>
    <xf numFmtId="176" fontId="111" fillId="0" borderId="0"/>
    <xf numFmtId="176" fontId="99" fillId="0" borderId="0"/>
    <xf numFmtId="196" fontId="117" fillId="0" borderId="0"/>
    <xf numFmtId="37" fontId="115" fillId="0" borderId="0"/>
    <xf numFmtId="37" fontId="112" fillId="0" borderId="0"/>
    <xf numFmtId="196" fontId="112" fillId="0" borderId="0"/>
    <xf numFmtId="37" fontId="109" fillId="0" borderId="0"/>
    <xf numFmtId="195" fontId="109" fillId="0" borderId="0"/>
    <xf numFmtId="37" fontId="109" fillId="0" borderId="0"/>
    <xf numFmtId="176" fontId="110" fillId="0" borderId="0"/>
    <xf numFmtId="176" fontId="110" fillId="0" borderId="0"/>
    <xf numFmtId="176" fontId="110" fillId="0" borderId="0"/>
    <xf numFmtId="176" fontId="110" fillId="0" borderId="0"/>
    <xf numFmtId="195" fontId="109" fillId="0" borderId="0"/>
    <xf numFmtId="37" fontId="112" fillId="0" borderId="0"/>
    <xf numFmtId="37" fontId="112" fillId="0" borderId="0"/>
    <xf numFmtId="194" fontId="112" fillId="0" borderId="0"/>
    <xf numFmtId="37" fontId="112" fillId="0" borderId="0"/>
    <xf numFmtId="195" fontId="109" fillId="0" borderId="0"/>
    <xf numFmtId="176" fontId="111" fillId="0" borderId="0"/>
    <xf numFmtId="176" fontId="110" fillId="0" borderId="0"/>
    <xf numFmtId="176" fontId="110" fillId="0" borderId="0"/>
    <xf numFmtId="176" fontId="110" fillId="0" borderId="0"/>
    <xf numFmtId="176" fontId="111" fillId="0" borderId="0"/>
    <xf numFmtId="176" fontId="99" fillId="0" borderId="0"/>
    <xf numFmtId="195" fontId="109" fillId="0" borderId="0"/>
    <xf numFmtId="195" fontId="112" fillId="0" borderId="0"/>
    <xf numFmtId="37" fontId="112" fillId="0" borderId="0"/>
    <xf numFmtId="176" fontId="116" fillId="0" borderId="0"/>
    <xf numFmtId="176" fontId="111" fillId="0" borderId="0"/>
    <xf numFmtId="196" fontId="117" fillId="0" borderId="0"/>
    <xf numFmtId="176" fontId="111" fillId="0" borderId="0"/>
    <xf numFmtId="195" fontId="112" fillId="0" borderId="0"/>
    <xf numFmtId="196" fontId="117" fillId="0" borderId="0"/>
    <xf numFmtId="176" fontId="111" fillId="0" borderId="0"/>
    <xf numFmtId="176" fontId="110" fillId="0" borderId="0"/>
    <xf numFmtId="197" fontId="109" fillId="0" borderId="0"/>
    <xf numFmtId="176" fontId="111" fillId="0" borderId="0"/>
    <xf numFmtId="198" fontId="112" fillId="0" borderId="0"/>
    <xf numFmtId="195" fontId="112" fillId="0" borderId="0"/>
    <xf numFmtId="195" fontId="112" fillId="0" borderId="0"/>
    <xf numFmtId="195" fontId="112" fillId="0" borderId="0"/>
    <xf numFmtId="176" fontId="109" fillId="0" borderId="0"/>
    <xf numFmtId="195" fontId="112" fillId="0" borderId="0"/>
    <xf numFmtId="176" fontId="111" fillId="0" borderId="0"/>
    <xf numFmtId="194" fontId="112" fillId="0" borderId="0"/>
    <xf numFmtId="176" fontId="111" fillId="0" borderId="0"/>
    <xf numFmtId="176" fontId="111" fillId="0" borderId="0"/>
    <xf numFmtId="176" fontId="116" fillId="0" borderId="0"/>
    <xf numFmtId="196" fontId="112" fillId="0" borderId="0"/>
    <xf numFmtId="196" fontId="112" fillId="0" borderId="0"/>
    <xf numFmtId="176" fontId="111" fillId="0" borderId="0"/>
    <xf numFmtId="176" fontId="110" fillId="0" borderId="0"/>
    <xf numFmtId="37" fontId="109" fillId="0" borderId="0"/>
    <xf numFmtId="176" fontId="110" fillId="0" borderId="0"/>
    <xf numFmtId="176" fontId="111" fillId="0" borderId="0"/>
    <xf numFmtId="176" fontId="111" fillId="0" borderId="0"/>
    <xf numFmtId="196" fontId="112" fillId="0" borderId="0"/>
    <xf numFmtId="196" fontId="117" fillId="0" borderId="0"/>
    <xf numFmtId="176" fontId="110" fillId="0" borderId="0"/>
    <xf numFmtId="195" fontId="109" fillId="0" borderId="0"/>
    <xf numFmtId="195" fontId="109" fillId="0" borderId="0"/>
    <xf numFmtId="176" fontId="111" fillId="0" borderId="0"/>
    <xf numFmtId="37" fontId="102" fillId="0" borderId="0"/>
    <xf numFmtId="196" fontId="109" fillId="0" borderId="0"/>
    <xf numFmtId="176" fontId="111" fillId="0" borderId="0"/>
    <xf numFmtId="176" fontId="116" fillId="0" borderId="0"/>
    <xf numFmtId="196" fontId="109" fillId="0" borderId="0"/>
    <xf numFmtId="176" fontId="110" fillId="0" borderId="0"/>
    <xf numFmtId="196" fontId="115" fillId="0" borderId="0"/>
    <xf numFmtId="176" fontId="111" fillId="0" borderId="0"/>
    <xf numFmtId="176" fontId="110" fillId="0" borderId="0"/>
    <xf numFmtId="176" fontId="110" fillId="0" borderId="0"/>
    <xf numFmtId="176" fontId="110" fillId="0" borderId="0"/>
    <xf numFmtId="176" fontId="111" fillId="0" borderId="0"/>
    <xf numFmtId="195" fontId="109" fillId="0" borderId="0"/>
    <xf numFmtId="37" fontId="117" fillId="0" borderId="0"/>
    <xf numFmtId="176" fontId="99" fillId="0" borderId="0"/>
    <xf numFmtId="196" fontId="109" fillId="0" borderId="0"/>
    <xf numFmtId="176" fontId="115" fillId="0" borderId="0"/>
    <xf numFmtId="176" fontId="115" fillId="0" borderId="0"/>
    <xf numFmtId="37" fontId="117" fillId="0" borderId="0"/>
    <xf numFmtId="196" fontId="109" fillId="0" borderId="0"/>
    <xf numFmtId="176" fontId="110" fillId="0" borderId="0"/>
    <xf numFmtId="176" fontId="110" fillId="0" borderId="0"/>
    <xf numFmtId="176" fontId="110" fillId="0" borderId="0"/>
    <xf numFmtId="176" fontId="111" fillId="0" borderId="0"/>
    <xf numFmtId="176" fontId="111" fillId="0" borderId="0"/>
    <xf numFmtId="176" fontId="111" fillId="0" borderId="0"/>
    <xf numFmtId="176" fontId="99" fillId="0" borderId="0"/>
    <xf numFmtId="176" fontId="111" fillId="0" borderId="0"/>
    <xf numFmtId="176" fontId="118" fillId="0" borderId="0"/>
    <xf numFmtId="176" fontId="110" fillId="0" borderId="0"/>
    <xf numFmtId="195" fontId="112" fillId="0" borderId="0"/>
    <xf numFmtId="196" fontId="115" fillId="0" borderId="0"/>
    <xf numFmtId="196" fontId="115" fillId="0" borderId="0"/>
    <xf numFmtId="176" fontId="110" fillId="0" borderId="0"/>
    <xf numFmtId="176" fontId="110" fillId="0" borderId="0"/>
    <xf numFmtId="176" fontId="110" fillId="0" borderId="0"/>
    <xf numFmtId="37" fontId="109" fillId="0" borderId="0"/>
    <xf numFmtId="195" fontId="112" fillId="0" borderId="0"/>
    <xf numFmtId="176" fontId="110" fillId="0" borderId="0"/>
    <xf numFmtId="176" fontId="111" fillId="0" borderId="0"/>
    <xf numFmtId="176" fontId="110" fillId="0" borderId="0"/>
    <xf numFmtId="37" fontId="112" fillId="0" borderId="0"/>
    <xf numFmtId="176" fontId="110" fillId="0" borderId="0"/>
    <xf numFmtId="195" fontId="109" fillId="0" borderId="0"/>
    <xf numFmtId="195" fontId="109" fillId="0" borderId="0"/>
    <xf numFmtId="176" fontId="110" fillId="0" borderId="0"/>
    <xf numFmtId="176" fontId="110" fillId="0" borderId="0"/>
    <xf numFmtId="176" fontId="110" fillId="0" borderId="0"/>
    <xf numFmtId="176" fontId="111" fillId="0" borderId="0"/>
    <xf numFmtId="195" fontId="109" fillId="0" borderId="0"/>
    <xf numFmtId="196" fontId="117" fillId="0" borderId="0"/>
    <xf numFmtId="176" fontId="111" fillId="0" borderId="0"/>
    <xf numFmtId="176" fontId="110" fillId="0" borderId="0"/>
    <xf numFmtId="176" fontId="110" fillId="0" borderId="0"/>
    <xf numFmtId="176" fontId="99" fillId="0" borderId="0"/>
    <xf numFmtId="176" fontId="110" fillId="0" borderId="0"/>
    <xf numFmtId="176" fontId="110" fillId="0" borderId="0"/>
    <xf numFmtId="176" fontId="110" fillId="0" borderId="0"/>
    <xf numFmtId="176" fontId="110" fillId="0" borderId="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38"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99" fontId="99"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99" fontId="116"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179" fontId="111" fillId="0" borderId="0" applyFont="0" applyFill="0" applyBorder="0" applyAlignment="0" applyProtection="0"/>
    <xf numFmtId="40" fontId="11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0" fontId="11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99" fontId="116"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0" fontId="11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99" fontId="116"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99" fontId="116" fillId="0" borderId="0" applyFont="0" applyFill="0" applyBorder="0" applyAlignment="0" applyProtection="0"/>
    <xf numFmtId="179" fontId="111" fillId="0" borderId="0" applyFont="0" applyFill="0" applyBorder="0" applyAlignment="0" applyProtection="0"/>
    <xf numFmtId="40" fontId="11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99" fontId="116"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9" fontId="99"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79"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0" fontId="119" fillId="0" borderId="0"/>
    <xf numFmtId="200" fontId="99" fillId="0" borderId="0" applyFont="0" applyFill="0" applyBorder="0" applyAlignment="0" applyProtection="0"/>
    <xf numFmtId="201" fontId="110" fillId="0" borderId="0" applyFont="0" applyFill="0" applyBorder="0" applyAlignment="0" applyProtection="0"/>
    <xf numFmtId="179" fontId="99" fillId="0" borderId="0" applyFont="0" applyFill="0" applyBorder="0" applyAlignment="0" applyProtection="0"/>
    <xf numFmtId="38" fontId="120" fillId="0" borderId="0" applyFont="0" applyFill="0" applyBorder="0" applyAlignment="0" applyProtection="0"/>
    <xf numFmtId="38" fontId="110" fillId="0" borderId="0" applyFont="0" applyFill="0" applyBorder="0" applyAlignment="0" applyProtection="0"/>
    <xf numFmtId="176" fontId="99" fillId="0" borderId="0"/>
    <xf numFmtId="176" fontId="109" fillId="0" borderId="0"/>
    <xf numFmtId="176" fontId="11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25" fontId="119"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25" fontId="119"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21" fillId="0" borderId="0"/>
    <xf numFmtId="25" fontId="119"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21" fillId="0" borderId="0"/>
    <xf numFmtId="0" fontId="119" fillId="0" borderId="0"/>
    <xf numFmtId="202" fontId="119"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202" fontId="119"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202" fontId="119"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19" fillId="0" borderId="0"/>
    <xf numFmtId="202" fontId="121" fillId="0" borderId="0"/>
    <xf numFmtId="202"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25" fontId="119"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19" fillId="0" borderId="0"/>
    <xf numFmtId="25" fontId="121" fillId="0" borderId="0"/>
    <xf numFmtId="25" fontId="121" fillId="0" borderId="0"/>
    <xf numFmtId="0" fontId="121" fillId="0" borderId="0"/>
    <xf numFmtId="203" fontId="103" fillId="0" borderId="0" applyFont="0" applyFill="0" applyBorder="0" applyAlignment="0" applyProtection="0"/>
    <xf numFmtId="38" fontId="122" fillId="0" borderId="0" applyFont="0" applyFill="0" applyBorder="0" applyAlignment="0" applyProtection="0"/>
    <xf numFmtId="204" fontId="111" fillId="0" borderId="0" applyFont="0" applyFill="0" applyBorder="0" applyAlignment="0" applyProtection="0"/>
    <xf numFmtId="179" fontId="111" fillId="0" borderId="0" applyFont="0" applyFill="0" applyBorder="0" applyAlignment="0" applyProtection="0"/>
    <xf numFmtId="176" fontId="99" fillId="0" borderId="0"/>
    <xf numFmtId="205" fontId="123" fillId="0" borderId="0" applyFill="0" applyBorder="0" applyProtection="0">
      <alignment vertical="center"/>
    </xf>
    <xf numFmtId="40" fontId="124" fillId="0" borderId="0" applyFont="0" applyFill="0" applyBorder="0" applyAlignment="0" applyProtection="0"/>
    <xf numFmtId="38" fontId="124" fillId="0" borderId="0" applyFont="0" applyFill="0" applyBorder="0" applyAlignment="0" applyProtection="0"/>
    <xf numFmtId="176" fontId="125" fillId="0" borderId="0"/>
    <xf numFmtId="176" fontId="99" fillId="0" borderId="0"/>
    <xf numFmtId="40" fontId="110" fillId="0" borderId="0" applyFont="0" applyFill="0" applyBorder="0" applyAlignment="0" applyProtection="0"/>
    <xf numFmtId="176" fontId="99" fillId="0" borderId="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9"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25" fillId="0" borderId="0"/>
    <xf numFmtId="176" fontId="115" fillId="0" borderId="0"/>
    <xf numFmtId="176" fontId="126" fillId="0" borderId="0"/>
    <xf numFmtId="40" fontId="110" fillId="0" borderId="0" applyFont="0" applyFill="0" applyBorder="0" applyAlignment="0" applyProtection="0"/>
    <xf numFmtId="176" fontId="125" fillId="0" borderId="0"/>
    <xf numFmtId="176" fontId="127" fillId="0" borderId="0">
      <alignment vertical="top"/>
    </xf>
    <xf numFmtId="176" fontId="127" fillId="0" borderId="0">
      <alignment vertical="top"/>
    </xf>
    <xf numFmtId="0" fontId="127" fillId="0" borderId="0">
      <alignment vertical="top"/>
    </xf>
    <xf numFmtId="206" fontId="127" fillId="0" borderId="0">
      <alignment vertical="top"/>
    </xf>
    <xf numFmtId="206" fontId="127" fillId="0" borderId="0">
      <alignment vertical="top"/>
    </xf>
    <xf numFmtId="176" fontId="127" fillId="0" borderId="0">
      <alignment vertical="top"/>
    </xf>
    <xf numFmtId="206" fontId="127" fillId="0" borderId="0">
      <alignment vertical="top"/>
    </xf>
    <xf numFmtId="0" fontId="127" fillId="0" borderId="0">
      <alignment vertical="top"/>
    </xf>
    <xf numFmtId="176" fontId="127" fillId="0" borderId="0">
      <alignment vertical="top"/>
    </xf>
    <xf numFmtId="176" fontId="127" fillId="0" borderId="0">
      <alignment vertical="top"/>
    </xf>
    <xf numFmtId="176" fontId="99" fillId="0" borderId="0"/>
    <xf numFmtId="206" fontId="99" fillId="0" borderId="0"/>
    <xf numFmtId="0" fontId="99" fillId="0" borderId="0"/>
    <xf numFmtId="206" fontId="99" fillId="0" borderId="0"/>
    <xf numFmtId="0" fontId="99" fillId="0" borderId="0"/>
    <xf numFmtId="206" fontId="99" fillId="0" borderId="0"/>
    <xf numFmtId="207" fontId="105" fillId="0" borderId="0" applyFont="0" applyFill="0" applyBorder="0" applyAlignment="0" applyProtection="0"/>
    <xf numFmtId="176" fontId="99" fillId="0" borderId="0" applyFont="0" applyFill="0" applyBorder="0" applyAlignment="0" applyProtection="0"/>
    <xf numFmtId="208" fontId="128" fillId="0" borderId="0" applyFont="0" applyFill="0" applyBorder="0" applyAlignment="0" applyProtection="0"/>
    <xf numFmtId="209" fontId="105" fillId="0" borderId="0" applyFont="0" applyFill="0" applyBorder="0" applyAlignment="0" applyProtection="0"/>
    <xf numFmtId="210" fontId="122" fillId="0" borderId="0" applyFont="0" applyFill="0" applyBorder="0" applyAlignment="0" applyProtection="0"/>
    <xf numFmtId="211" fontId="129" fillId="0" borderId="0" applyFont="0" applyFill="0" applyBorder="0" applyAlignment="0" applyProtection="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2" fontId="99" fillId="0" borderId="0"/>
    <xf numFmtId="213" fontId="102" fillId="0" borderId="0"/>
    <xf numFmtId="212" fontId="99" fillId="0" borderId="0"/>
    <xf numFmtId="212" fontId="99" fillId="0" borderId="0"/>
    <xf numFmtId="176" fontId="110" fillId="0" borderId="0"/>
    <xf numFmtId="176" fontId="99" fillId="0" borderId="0"/>
    <xf numFmtId="176" fontId="111" fillId="0" borderId="0"/>
    <xf numFmtId="204" fontId="111" fillId="0" borderId="0" applyFont="0" applyFill="0" applyBorder="0" applyAlignment="0" applyProtection="0"/>
    <xf numFmtId="179" fontId="111" fillId="0" borderId="0" applyFont="0" applyFill="0" applyBorder="0" applyAlignment="0" applyProtection="0"/>
    <xf numFmtId="0" fontId="119" fillId="0" borderId="0"/>
    <xf numFmtId="214" fontId="102" fillId="0" borderId="0" applyFill="0" applyBorder="0" applyAlignment="0" applyProtection="0"/>
    <xf numFmtId="214" fontId="102" fillId="0" borderId="0" applyFill="0" applyBorder="0" applyAlignment="0" applyProtection="0"/>
    <xf numFmtId="214" fontId="102" fillId="0" borderId="0" applyFill="0" applyBorder="0" applyAlignment="0" applyProtection="0"/>
    <xf numFmtId="214" fontId="102" fillId="0" borderId="0" applyFill="0" applyBorder="0" applyAlignment="0" applyProtection="0"/>
    <xf numFmtId="214" fontId="102" fillId="0" borderId="0" applyFill="0" applyBorder="0" applyAlignment="0" applyProtection="0"/>
    <xf numFmtId="0" fontId="119" fillId="0" borderId="0"/>
    <xf numFmtId="0" fontId="121" fillId="0" borderId="0"/>
    <xf numFmtId="214" fontId="102" fillId="0" borderId="0" applyFill="0" applyBorder="0" applyAlignment="0" applyProtection="0"/>
    <xf numFmtId="0" fontId="119" fillId="0" borderId="0"/>
    <xf numFmtId="0" fontId="121" fillId="0" borderId="0"/>
    <xf numFmtId="0" fontId="119" fillId="0" borderId="0"/>
    <xf numFmtId="0" fontId="121" fillId="0" borderId="0"/>
    <xf numFmtId="0" fontId="119" fillId="0" borderId="0"/>
    <xf numFmtId="0" fontId="121" fillId="0" borderId="0"/>
    <xf numFmtId="25" fontId="119" fillId="0" borderId="0"/>
    <xf numFmtId="25" fontId="121" fillId="0" borderId="0"/>
    <xf numFmtId="0" fontId="119" fillId="0" borderId="0"/>
    <xf numFmtId="0" fontId="121" fillId="0" borderId="0"/>
    <xf numFmtId="25" fontId="119" fillId="0" borderId="0"/>
    <xf numFmtId="25" fontId="121" fillId="0" borderId="0"/>
    <xf numFmtId="25" fontId="119" fillId="0" borderId="0"/>
    <xf numFmtId="25"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0" fontId="119" fillId="0" borderId="0"/>
    <xf numFmtId="0" fontId="121"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0" fontId="119" fillId="0" borderId="0"/>
    <xf numFmtId="0" fontId="121"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0" fontId="119" fillId="0" borderId="0"/>
    <xf numFmtId="0" fontId="121" fillId="0" borderId="0"/>
    <xf numFmtId="0" fontId="119" fillId="0" borderId="0"/>
    <xf numFmtId="0" fontId="121" fillId="0" borderId="0"/>
    <xf numFmtId="0" fontId="119" fillId="0" borderId="0"/>
    <xf numFmtId="202" fontId="119" fillId="0" borderId="0"/>
    <xf numFmtId="202" fontId="121" fillId="0" borderId="0"/>
    <xf numFmtId="0" fontId="121" fillId="0" borderId="0"/>
    <xf numFmtId="215" fontId="99" fillId="0" borderId="0"/>
    <xf numFmtId="0" fontId="119" fillId="0" borderId="0"/>
    <xf numFmtId="0" fontId="121" fillId="0" borderId="0"/>
    <xf numFmtId="0" fontId="119" fillId="0" borderId="0"/>
    <xf numFmtId="0" fontId="121"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0" fontId="119" fillId="0" borderId="0"/>
    <xf numFmtId="202" fontId="119" fillId="0" borderId="0"/>
    <xf numFmtId="202" fontId="121" fillId="0" borderId="0"/>
    <xf numFmtId="0" fontId="121" fillId="0" borderId="0"/>
    <xf numFmtId="0" fontId="119" fillId="0" borderId="0"/>
    <xf numFmtId="202" fontId="119" fillId="0" borderId="0"/>
    <xf numFmtId="202" fontId="121" fillId="0" borderId="0"/>
    <xf numFmtId="0" fontId="121" fillId="0" borderId="0"/>
    <xf numFmtId="0" fontId="119" fillId="0" borderId="0"/>
    <xf numFmtId="0" fontId="121" fillId="0" borderId="0"/>
    <xf numFmtId="215" fontId="99" fillId="0" borderId="0"/>
    <xf numFmtId="0" fontId="119" fillId="0" borderId="0"/>
    <xf numFmtId="0" fontId="121"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0" fontId="119" fillId="0" borderId="0"/>
    <xf numFmtId="0" fontId="119" fillId="0" borderId="0"/>
    <xf numFmtId="0" fontId="121" fillId="0" borderId="0"/>
    <xf numFmtId="0" fontId="121"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15" fontId="99" fillId="0" borderId="0"/>
    <xf numFmtId="25" fontId="119" fillId="0" borderId="0"/>
    <xf numFmtId="25" fontId="121" fillId="0" borderId="0"/>
    <xf numFmtId="0" fontId="121" fillId="0" borderId="0"/>
    <xf numFmtId="216" fontId="102" fillId="0" borderId="0"/>
    <xf numFmtId="9" fontId="130" fillId="0" borderId="0" applyFont="0" applyFill="0" applyBorder="0" applyAlignment="0" applyProtection="0">
      <alignment horizontal="right"/>
    </xf>
    <xf numFmtId="194" fontId="130" fillId="0" borderId="0" applyFont="0" applyFill="0" applyBorder="0" applyAlignment="0" applyProtection="0">
      <alignment horizontal="right"/>
    </xf>
    <xf numFmtId="176" fontId="131" fillId="0" borderId="0"/>
    <xf numFmtId="176" fontId="99" fillId="0" borderId="0"/>
    <xf numFmtId="176" fontId="99" fillId="0" borderId="0"/>
    <xf numFmtId="40" fontId="132" fillId="0" borderId="0" applyFont="0" applyFill="0" applyBorder="0" applyAlignment="0" applyProtection="0"/>
    <xf numFmtId="38" fontId="132" fillId="0" borderId="0" applyFont="0" applyFill="0" applyBorder="0" applyAlignment="0" applyProtection="0"/>
    <xf numFmtId="199" fontId="99" fillId="0" borderId="0" applyFont="0" applyFill="0" applyBorder="0" applyAlignment="0" applyProtection="0"/>
    <xf numFmtId="217" fontId="99" fillId="0" borderId="0" applyFont="0" applyFill="0" applyBorder="0" applyAlignment="0" applyProtection="0"/>
    <xf numFmtId="218" fontId="99" fillId="0" borderId="0" applyFont="0" applyFill="0" applyBorder="0" applyAlignment="0" applyProtection="0"/>
    <xf numFmtId="219" fontId="99" fillId="0" borderId="0" applyFont="0" applyFill="0" applyBorder="0" applyAlignment="0" applyProtection="0"/>
    <xf numFmtId="176" fontId="131" fillId="0" borderId="0"/>
    <xf numFmtId="176" fontId="105" fillId="0" borderId="0" applyFont="0" applyFill="0" applyBorder="0" applyAlignment="0" applyProtection="0"/>
    <xf numFmtId="220" fontId="100" fillId="0" borderId="0"/>
    <xf numFmtId="220" fontId="100" fillId="0" borderId="0"/>
    <xf numFmtId="176" fontId="103" fillId="0" borderId="0" applyFont="0" applyFill="0" applyBorder="0" applyAlignment="0" applyProtection="0"/>
    <xf numFmtId="40" fontId="101" fillId="0" borderId="0" applyFont="0" applyFill="0" applyBorder="0" applyAlignment="0" applyProtection="0"/>
    <xf numFmtId="176" fontId="106" fillId="0" borderId="0" applyFont="0" applyFill="0" applyBorder="0" applyAlignment="0" applyProtection="0"/>
    <xf numFmtId="176" fontId="106" fillId="0" borderId="0" applyFont="0" applyFill="0" applyBorder="0" applyAlignment="0" applyProtection="0"/>
    <xf numFmtId="176" fontId="106" fillId="0" borderId="0" applyFont="0" applyFill="0" applyBorder="0" applyAlignment="0" applyProtection="0"/>
    <xf numFmtId="176" fontId="106" fillId="0" borderId="0" applyFont="0" applyFill="0" applyBorder="0" applyAlignment="0" applyProtection="0"/>
    <xf numFmtId="176" fontId="106"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222" fontId="100"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221"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3" fontId="99" fillId="0" borderId="0" applyFont="0" applyFill="0" applyBorder="0" applyAlignment="0" applyProtection="0"/>
    <xf numFmtId="224" fontId="99" fillId="0" borderId="0" applyFont="0" applyFill="0" applyBorder="0" applyAlignment="0" applyProtection="0"/>
    <xf numFmtId="201" fontId="100" fillId="0" borderId="0" applyFont="0" applyFill="0" applyBorder="0" applyAlignment="0" applyProtection="0"/>
    <xf numFmtId="201" fontId="100" fillId="0" borderId="0" applyFont="0" applyFill="0" applyBorder="0" applyAlignment="0" applyProtection="0"/>
    <xf numFmtId="201" fontId="100" fillId="0" borderId="0" applyFont="0" applyFill="0" applyBorder="0" applyAlignment="0" applyProtection="0"/>
    <xf numFmtId="201" fontId="100" fillId="0" borderId="0" applyFont="0" applyFill="0" applyBorder="0" applyAlignment="0" applyProtection="0"/>
    <xf numFmtId="201" fontId="100" fillId="0" borderId="0" applyFont="0" applyFill="0" applyBorder="0" applyAlignment="0" applyProtection="0"/>
    <xf numFmtId="201" fontId="100" fillId="0" borderId="0" applyFont="0" applyFill="0" applyBorder="0" applyAlignment="0" applyProtection="0"/>
    <xf numFmtId="225" fontId="99"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227" fontId="109"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25" fontId="99" fillId="0" borderId="0" applyFont="0" applyFill="0" applyBorder="0" applyAlignment="0" applyProtection="0"/>
    <xf numFmtId="228" fontId="99" fillId="0" borderId="0" applyFont="0" applyFill="0" applyBorder="0" applyAlignment="0" applyProtection="0"/>
    <xf numFmtId="228" fontId="99" fillId="0" borderId="0" applyFont="0" applyFill="0" applyBorder="0" applyAlignment="0" applyProtection="0"/>
    <xf numFmtId="228" fontId="99" fillId="0" borderId="0" applyFont="0" applyFill="0" applyBorder="0" applyAlignment="0" applyProtection="0"/>
    <xf numFmtId="227" fontId="10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229" fontId="133" fillId="0" borderId="0" applyFont="0" applyFill="0" applyBorder="0" applyAlignment="0" applyProtection="0"/>
    <xf numFmtId="229" fontId="101" fillId="0" borderId="0" applyFont="0" applyFill="0" applyBorder="0" applyAlignment="0" applyProtection="0"/>
    <xf numFmtId="228" fontId="99" fillId="0" borderId="0" applyFont="0" applyFill="0" applyBorder="0" applyAlignment="0" applyProtection="0"/>
    <xf numFmtId="226" fontId="100"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9" fontId="133" fillId="0" borderId="0" applyFont="0" applyFill="0" applyBorder="0" applyAlignment="0" applyProtection="0"/>
    <xf numFmtId="230" fontId="99" fillId="0" borderId="0" applyFont="0" applyFill="0" applyBorder="0" applyAlignment="0" applyProtection="0"/>
    <xf numFmtId="229" fontId="133" fillId="0" borderId="0" applyFont="0" applyFill="0" applyBorder="0" applyAlignment="0" applyProtection="0"/>
    <xf numFmtId="229" fontId="101" fillId="0" borderId="0" applyFont="0" applyFill="0" applyBorder="0" applyAlignment="0" applyProtection="0"/>
    <xf numFmtId="229" fontId="101"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9" fontId="101" fillId="0" borderId="0" applyFont="0" applyFill="0" applyBorder="0" applyAlignment="0" applyProtection="0"/>
    <xf numFmtId="229" fontId="101" fillId="0" borderId="0" applyFont="0" applyFill="0" applyBorder="0" applyAlignment="0" applyProtection="0"/>
    <xf numFmtId="229" fontId="101" fillId="0" borderId="0" applyFont="0" applyFill="0" applyBorder="0" applyAlignment="0" applyProtection="0"/>
    <xf numFmtId="229" fontId="101" fillId="0" borderId="0" applyFont="0" applyFill="0" applyBorder="0" applyAlignment="0" applyProtection="0"/>
    <xf numFmtId="231" fontId="99" fillId="0" borderId="0" applyFont="0" applyFill="0" applyBorder="0" applyAlignment="0" applyProtection="0"/>
    <xf numFmtId="176" fontId="103" fillId="0" borderId="0" applyFont="0" applyFill="0" applyBorder="0" applyAlignment="0" applyProtection="0"/>
    <xf numFmtId="176" fontId="105" fillId="0" borderId="0" applyFont="0" applyFill="0" applyBorder="0" applyAlignment="0" applyProtection="0"/>
    <xf numFmtId="231" fontId="99" fillId="0" borderId="0" applyFont="0" applyFill="0" applyBorder="0" applyAlignment="0" applyProtection="0"/>
    <xf numFmtId="176" fontId="103"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9" fontId="101" fillId="0" borderId="0" applyFont="0" applyFill="0" applyBorder="0" applyAlignment="0" applyProtection="0"/>
    <xf numFmtId="232" fontId="99" fillId="0" borderId="0" applyFont="0" applyFill="0" applyBorder="0" applyAlignment="0" applyProtection="0"/>
    <xf numFmtId="229" fontId="133" fillId="0" borderId="0" applyFont="0" applyFill="0" applyBorder="0" applyAlignment="0" applyProtection="0"/>
    <xf numFmtId="233" fontId="100" fillId="0" borderId="0" applyFont="0" applyFill="0" applyBorder="0" applyAlignment="0" applyProtection="0"/>
    <xf numFmtId="233" fontId="100"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29" fontId="133" fillId="0" borderId="0" applyFont="0" applyFill="0" applyBorder="0" applyAlignment="0" applyProtection="0"/>
    <xf numFmtId="234" fontId="106" fillId="0" borderId="0" applyFont="0" applyFill="0" applyBorder="0" applyAlignment="0" applyProtection="0"/>
    <xf numFmtId="234" fontId="106" fillId="0" borderId="0" applyFont="0" applyFill="0" applyBorder="0" applyAlignment="0" applyProtection="0"/>
    <xf numFmtId="235" fontId="106" fillId="0" borderId="0" applyFont="0" applyFill="0" applyBorder="0" applyAlignment="0" applyProtection="0"/>
    <xf numFmtId="234" fontId="106" fillId="0" borderId="0" applyFont="0" applyFill="0" applyBorder="0" applyAlignment="0" applyProtection="0"/>
    <xf numFmtId="235" fontId="106" fillId="0" borderId="0" applyFont="0" applyFill="0" applyBorder="0" applyAlignment="0" applyProtection="0"/>
    <xf numFmtId="234" fontId="106" fillId="0" borderId="0" applyFont="0" applyFill="0" applyBorder="0" applyAlignment="0" applyProtection="0"/>
    <xf numFmtId="235" fontId="106" fillId="0" borderId="0" applyFont="0" applyFill="0" applyBorder="0" applyAlignment="0" applyProtection="0"/>
    <xf numFmtId="235" fontId="106" fillId="0" borderId="0" applyFont="0" applyFill="0" applyBorder="0" applyAlignment="0" applyProtection="0"/>
    <xf numFmtId="234" fontId="106" fillId="0" borderId="0" applyFont="0" applyFill="0" applyBorder="0" applyAlignment="0" applyProtection="0"/>
    <xf numFmtId="235" fontId="106" fillId="0" borderId="0" applyFont="0" applyFill="0" applyBorder="0" applyAlignment="0" applyProtection="0"/>
    <xf numFmtId="234" fontId="106" fillId="0" borderId="0" applyFont="0" applyFill="0" applyBorder="0" applyAlignment="0" applyProtection="0"/>
    <xf numFmtId="235" fontId="106" fillId="0" borderId="0" applyFont="0" applyFill="0" applyBorder="0" applyAlignment="0" applyProtection="0"/>
    <xf numFmtId="176" fontId="134" fillId="0" borderId="0" applyFont="0" applyFill="0" applyBorder="0" applyAlignment="0" applyProtection="0"/>
    <xf numFmtId="176" fontId="134" fillId="0" borderId="0" applyFont="0" applyFill="0" applyBorder="0" applyAlignment="0" applyProtection="0"/>
    <xf numFmtId="236" fontId="106" fillId="0" borderId="0" applyFont="0" applyFill="0" applyBorder="0" applyAlignment="0" applyProtection="0"/>
    <xf numFmtId="199" fontId="106" fillId="0" borderId="0" applyFont="0" applyFill="0" applyBorder="0" applyAlignment="0" applyProtection="0"/>
    <xf numFmtId="237" fontId="134" fillId="0" borderId="0" applyFont="0" applyFill="0" applyBorder="0" applyAlignment="0" applyProtection="0"/>
    <xf numFmtId="237" fontId="134"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29" fontId="101" fillId="0" borderId="0" applyFont="0" applyFill="0" applyBorder="0" applyAlignment="0" applyProtection="0"/>
    <xf numFmtId="228" fontId="99" fillId="0" borderId="0" applyFont="0" applyFill="0" applyBorder="0" applyAlignment="0" applyProtection="0"/>
    <xf numFmtId="227" fontId="109" fillId="0" borderId="0" applyFont="0" applyFill="0" applyBorder="0" applyAlignment="0" applyProtection="0"/>
    <xf numFmtId="227" fontId="109" fillId="0" borderId="0" applyFont="0" applyFill="0" applyBorder="0" applyAlignment="0" applyProtection="0"/>
    <xf numFmtId="176" fontId="99" fillId="0" borderId="0" applyFont="0" applyFill="0" applyBorder="0" applyAlignment="0" applyProtection="0"/>
    <xf numFmtId="231" fontId="99" fillId="0" borderId="0" applyFont="0" applyFill="0" applyBorder="0" applyAlignment="0" applyProtection="0"/>
    <xf numFmtId="231" fontId="99" fillId="0" borderId="0" applyFont="0" applyFill="0" applyBorder="0" applyAlignment="0" applyProtection="0"/>
    <xf numFmtId="225" fontId="99" fillId="0" borderId="0" applyFont="0" applyFill="0" applyBorder="0" applyAlignment="0" applyProtection="0"/>
    <xf numFmtId="238" fontId="135" fillId="0" borderId="0" applyFont="0" applyFill="0" applyBorder="0" applyAlignment="0" applyProtection="0"/>
    <xf numFmtId="238" fontId="135" fillId="0" borderId="0" applyFont="0" applyFill="0" applyBorder="0" applyAlignment="0" applyProtection="0"/>
    <xf numFmtId="176" fontId="103" fillId="0" borderId="0" applyFont="0" applyFill="0" applyBorder="0" applyAlignment="0" applyProtection="0"/>
    <xf numFmtId="176" fontId="99" fillId="0" borderId="0" applyFont="0" applyFill="0" applyBorder="0" applyAlignment="0" applyProtection="0"/>
    <xf numFmtId="228" fontId="99" fillId="0" borderId="0" applyFont="0" applyFill="0" applyBorder="0" applyAlignment="0" applyProtection="0"/>
    <xf numFmtId="231" fontId="99" fillId="0" borderId="0" applyFont="0" applyFill="0" applyBorder="0" applyAlignment="0" applyProtection="0"/>
    <xf numFmtId="176" fontId="103" fillId="0" borderId="0" applyFont="0" applyFill="0" applyBorder="0" applyAlignment="0" applyProtection="0"/>
    <xf numFmtId="229" fontId="133" fillId="0" borderId="0" applyFont="0" applyFill="0" applyBorder="0" applyAlignment="0" applyProtection="0"/>
    <xf numFmtId="230" fontId="99" fillId="0" borderId="0" applyFont="0" applyFill="0" applyBorder="0" applyAlignment="0" applyProtection="0"/>
    <xf numFmtId="227" fontId="109" fillId="0" borderId="0" applyFont="0" applyFill="0" applyBorder="0" applyAlignment="0" applyProtection="0"/>
    <xf numFmtId="223" fontId="99"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31" fontId="99" fillId="0" borderId="0" applyFont="0" applyFill="0" applyBorder="0" applyAlignment="0" applyProtection="0"/>
    <xf numFmtId="231" fontId="99"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8" fontId="99" fillId="0" borderId="0" applyFont="0" applyFill="0" applyBorder="0" applyAlignment="0" applyProtection="0"/>
    <xf numFmtId="228"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227" fontId="109" fillId="0" borderId="0" applyFont="0" applyFill="0" applyBorder="0" applyAlignment="0" applyProtection="0"/>
    <xf numFmtId="223" fontId="99"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31" fontId="99" fillId="0" borderId="0" applyFont="0" applyFill="0" applyBorder="0" applyAlignment="0" applyProtection="0"/>
    <xf numFmtId="231" fontId="99"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14" fontId="114" fillId="0" borderId="0" applyFont="0" applyFill="0" applyBorder="0" applyAlignment="0" applyProtection="0"/>
    <xf numFmtId="176" fontId="103"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28" fontId="99" fillId="0" borderId="0" applyFont="0" applyFill="0" applyBorder="0" applyAlignment="0" applyProtection="0"/>
    <xf numFmtId="228" fontId="99" fillId="0" borderId="0" applyFont="0" applyFill="0" applyBorder="0" applyAlignment="0" applyProtection="0"/>
    <xf numFmtId="229" fontId="133" fillId="0" borderId="0" applyFont="0" applyFill="0" applyBorder="0" applyAlignment="0" applyProtection="0"/>
    <xf numFmtId="231" fontId="99" fillId="0" borderId="0" applyFont="0" applyFill="0" applyBorder="0" applyAlignment="0" applyProtection="0"/>
    <xf numFmtId="227" fontId="109" fillId="0" borderId="0" applyFont="0" applyFill="0" applyBorder="0" applyAlignment="0" applyProtection="0"/>
    <xf numFmtId="223" fontId="99"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229" fontId="133" fillId="0" borderId="0" applyFont="0" applyFill="0" applyBorder="0" applyAlignment="0" applyProtection="0"/>
    <xf numFmtId="231" fontId="99" fillId="0" borderId="0" applyFont="0" applyFill="0" applyBorder="0" applyAlignment="0" applyProtection="0"/>
    <xf numFmtId="231" fontId="99" fillId="0" borderId="0" applyFont="0" applyFill="0" applyBorder="0" applyAlignment="0" applyProtection="0"/>
    <xf numFmtId="229" fontId="133" fillId="0" borderId="0" applyFont="0" applyFill="0" applyBorder="0" applyAlignment="0" applyProtection="0"/>
    <xf numFmtId="227" fontId="109" fillId="0" borderId="0" applyFont="0" applyFill="0" applyBorder="0" applyAlignment="0" applyProtection="0"/>
    <xf numFmtId="227" fontId="109" fillId="0" borderId="0" applyFont="0" applyFill="0" applyBorder="0" applyAlignment="0" applyProtection="0"/>
    <xf numFmtId="229" fontId="133" fillId="0" borderId="0" applyFont="0" applyFill="0" applyBorder="0" applyAlignment="0" applyProtection="0"/>
    <xf numFmtId="176" fontId="136" fillId="39" borderId="0" applyNumberFormat="0" applyBorder="0" applyAlignment="0" applyProtection="0">
      <alignment vertical="center"/>
    </xf>
    <xf numFmtId="176" fontId="136" fillId="40" borderId="0" applyNumberFormat="0" applyBorder="0" applyAlignment="0" applyProtection="0">
      <alignment vertical="center"/>
    </xf>
    <xf numFmtId="176" fontId="136" fillId="41" borderId="0" applyNumberFormat="0" applyBorder="0" applyAlignment="0" applyProtection="0">
      <alignment vertical="center"/>
    </xf>
    <xf numFmtId="176" fontId="136" fillId="42" borderId="0" applyNumberFormat="0" applyBorder="0" applyAlignment="0" applyProtection="0">
      <alignment vertical="center"/>
    </xf>
    <xf numFmtId="176" fontId="136" fillId="43" borderId="0" applyNumberFormat="0" applyBorder="0" applyAlignment="0" applyProtection="0">
      <alignment vertical="center"/>
    </xf>
    <xf numFmtId="176" fontId="136" fillId="41" borderId="0" applyNumberFormat="0" applyBorder="0" applyAlignment="0" applyProtection="0">
      <alignment vertical="center"/>
    </xf>
    <xf numFmtId="176" fontId="79" fillId="44" borderId="0" applyNumberFormat="0" applyBorder="0" applyAlignment="0" applyProtection="0">
      <alignment vertical="center"/>
    </xf>
    <xf numFmtId="176" fontId="79" fillId="44" borderId="0" applyNumberFormat="0" applyBorder="0" applyAlignment="0" applyProtection="0">
      <alignment vertical="center"/>
    </xf>
    <xf numFmtId="176" fontId="79" fillId="44" borderId="0" applyNumberFormat="0" applyBorder="0" applyAlignment="0" applyProtection="0"/>
    <xf numFmtId="176" fontId="79" fillId="45" borderId="0" applyNumberFormat="0" applyBorder="0" applyAlignment="0" applyProtection="0">
      <alignment vertical="center"/>
    </xf>
    <xf numFmtId="176" fontId="79" fillId="45" borderId="0" applyNumberFormat="0" applyBorder="0" applyAlignment="0" applyProtection="0">
      <alignment vertical="center"/>
    </xf>
    <xf numFmtId="176" fontId="79" fillId="45" borderId="0" applyNumberFormat="0" applyBorder="0" applyAlignment="0" applyProtection="0"/>
    <xf numFmtId="176" fontId="79" fillId="46" borderId="0" applyNumberFormat="0" applyBorder="0" applyAlignment="0" applyProtection="0">
      <alignment vertical="center"/>
    </xf>
    <xf numFmtId="176" fontId="79" fillId="46" borderId="0" applyNumberFormat="0" applyBorder="0" applyAlignment="0" applyProtection="0">
      <alignment vertical="center"/>
    </xf>
    <xf numFmtId="176" fontId="79" fillId="46" borderId="0" applyNumberFormat="0" applyBorder="0" applyAlignment="0" applyProtection="0"/>
    <xf numFmtId="176" fontId="79" fillId="47" borderId="0" applyNumberFormat="0" applyBorder="0" applyAlignment="0" applyProtection="0">
      <alignment vertical="center"/>
    </xf>
    <xf numFmtId="176" fontId="79" fillId="47" borderId="0" applyNumberFormat="0" applyBorder="0" applyAlignment="0" applyProtection="0">
      <alignment vertical="center"/>
    </xf>
    <xf numFmtId="176" fontId="79" fillId="47" borderId="0" applyNumberFormat="0" applyBorder="0" applyAlignment="0" applyProtection="0"/>
    <xf numFmtId="176" fontId="79" fillId="43" borderId="0" applyNumberFormat="0" applyBorder="0" applyAlignment="0" applyProtection="0">
      <alignment vertical="center"/>
    </xf>
    <xf numFmtId="176" fontId="79" fillId="43" borderId="0" applyNumberFormat="0" applyBorder="0" applyAlignment="0" applyProtection="0">
      <alignment vertical="center"/>
    </xf>
    <xf numFmtId="176" fontId="79" fillId="43" borderId="0" applyNumberFormat="0" applyBorder="0" applyAlignment="0" applyProtection="0"/>
    <xf numFmtId="176" fontId="79" fillId="42" borderId="0" applyNumberFormat="0" applyBorder="0" applyAlignment="0" applyProtection="0">
      <alignment vertical="center"/>
    </xf>
    <xf numFmtId="176" fontId="79" fillId="42" borderId="0" applyNumberFormat="0" applyBorder="0" applyAlignment="0" applyProtection="0">
      <alignment vertical="center"/>
    </xf>
    <xf numFmtId="176" fontId="79" fillId="42" borderId="0" applyNumberFormat="0" applyBorder="0" applyAlignment="0" applyProtection="0"/>
    <xf numFmtId="176" fontId="100" fillId="0" borderId="0">
      <alignment horizontal="justify" vertical="justify" textRotation="127" wrapText="1"/>
      <protection hidden="1"/>
    </xf>
    <xf numFmtId="239" fontId="99" fillId="0" borderId="0" applyFont="0" applyFill="0" applyBorder="0" applyAlignment="0" applyProtection="0"/>
    <xf numFmtId="239" fontId="99" fillId="0" borderId="0" applyFont="0" applyFill="0" applyBorder="0" applyAlignment="0" applyProtection="0"/>
    <xf numFmtId="239" fontId="111" fillId="0" borderId="0" applyFont="0" applyFill="0" applyBorder="0" applyAlignment="0" applyProtection="0"/>
    <xf numFmtId="239"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176" fontId="136" fillId="43" borderId="0" applyNumberFormat="0" applyBorder="0" applyAlignment="0" applyProtection="0">
      <alignment vertical="center"/>
    </xf>
    <xf numFmtId="176" fontId="136" fillId="40" borderId="0" applyNumberFormat="0" applyBorder="0" applyAlignment="0" applyProtection="0">
      <alignment vertical="center"/>
    </xf>
    <xf numFmtId="176" fontId="136" fillId="48" borderId="0" applyNumberFormat="0" applyBorder="0" applyAlignment="0" applyProtection="0">
      <alignment vertical="center"/>
    </xf>
    <xf numFmtId="176" fontId="136" fillId="45" borderId="0" applyNumberFormat="0" applyBorder="0" applyAlignment="0" applyProtection="0">
      <alignment vertical="center"/>
    </xf>
    <xf numFmtId="176" fontId="136" fillId="43" borderId="0" applyNumberFormat="0" applyBorder="0" applyAlignment="0" applyProtection="0">
      <alignment vertical="center"/>
    </xf>
    <xf numFmtId="176" fontId="136" fillId="41" borderId="0" applyNumberFormat="0" applyBorder="0" applyAlignment="0" applyProtection="0">
      <alignment vertical="center"/>
    </xf>
    <xf numFmtId="176" fontId="79" fillId="39" borderId="0" applyNumberFormat="0" applyBorder="0" applyAlignment="0" applyProtection="0">
      <alignment vertical="center"/>
    </xf>
    <xf numFmtId="176" fontId="79" fillId="39" borderId="0" applyNumberFormat="0" applyBorder="0" applyAlignment="0" applyProtection="0">
      <alignment vertical="center"/>
    </xf>
    <xf numFmtId="176" fontId="79" fillId="39" borderId="0" applyNumberFormat="0" applyBorder="0" applyAlignment="0" applyProtection="0"/>
    <xf numFmtId="176" fontId="79" fillId="40" borderId="0" applyNumberFormat="0" applyBorder="0" applyAlignment="0" applyProtection="0">
      <alignment vertical="center"/>
    </xf>
    <xf numFmtId="176" fontId="79" fillId="40" borderId="0" applyNumberFormat="0" applyBorder="0" applyAlignment="0" applyProtection="0">
      <alignment vertical="center"/>
    </xf>
    <xf numFmtId="176" fontId="79" fillId="40" borderId="0" applyNumberFormat="0" applyBorder="0" applyAlignment="0" applyProtection="0"/>
    <xf numFmtId="176" fontId="79" fillId="49" borderId="0" applyNumberFormat="0" applyBorder="0" applyAlignment="0" applyProtection="0">
      <alignment vertical="center"/>
    </xf>
    <xf numFmtId="176" fontId="79" fillId="49" borderId="0" applyNumberFormat="0" applyBorder="0" applyAlignment="0" applyProtection="0">
      <alignment vertical="center"/>
    </xf>
    <xf numFmtId="176" fontId="79" fillId="49" borderId="0" applyNumberFormat="0" applyBorder="0" applyAlignment="0" applyProtection="0"/>
    <xf numFmtId="176" fontId="79" fillId="47" borderId="0" applyNumberFormat="0" applyBorder="0" applyAlignment="0" applyProtection="0">
      <alignment vertical="center"/>
    </xf>
    <xf numFmtId="176" fontId="79" fillId="47" borderId="0" applyNumberFormat="0" applyBorder="0" applyAlignment="0" applyProtection="0">
      <alignment vertical="center"/>
    </xf>
    <xf numFmtId="176" fontId="79" fillId="47" borderId="0" applyNumberFormat="0" applyBorder="0" applyAlignment="0" applyProtection="0"/>
    <xf numFmtId="176" fontId="79" fillId="39" borderId="0" applyNumberFormat="0" applyBorder="0" applyAlignment="0" applyProtection="0">
      <alignment vertical="center"/>
    </xf>
    <xf numFmtId="176" fontId="79" fillId="39" borderId="0" applyNumberFormat="0" applyBorder="0" applyAlignment="0" applyProtection="0">
      <alignment vertical="center"/>
    </xf>
    <xf numFmtId="176" fontId="79" fillId="39" borderId="0" applyNumberFormat="0" applyBorder="0" applyAlignment="0" applyProtection="0"/>
    <xf numFmtId="176" fontId="79" fillId="50" borderId="0" applyNumberFormat="0" applyBorder="0" applyAlignment="0" applyProtection="0">
      <alignment vertical="center"/>
    </xf>
    <xf numFmtId="176" fontId="79" fillId="50" borderId="0" applyNumberFormat="0" applyBorder="0" applyAlignment="0" applyProtection="0">
      <alignment vertical="center"/>
    </xf>
    <xf numFmtId="176" fontId="79" fillId="50" borderId="0" applyNumberFormat="0" applyBorder="0" applyAlignment="0" applyProtection="0"/>
    <xf numFmtId="176" fontId="137" fillId="43" borderId="0" applyNumberFormat="0" applyBorder="0" applyAlignment="0" applyProtection="0">
      <alignment vertical="center"/>
    </xf>
    <xf numFmtId="176" fontId="137" fillId="51" borderId="0" applyNumberFormat="0" applyBorder="0" applyAlignment="0" applyProtection="0">
      <alignment vertical="center"/>
    </xf>
    <xf numFmtId="176" fontId="137" fillId="50" borderId="0" applyNumberFormat="0" applyBorder="0" applyAlignment="0" applyProtection="0">
      <alignment vertical="center"/>
    </xf>
    <xf numFmtId="176" fontId="137" fillId="45" borderId="0" applyNumberFormat="0" applyBorder="0" applyAlignment="0" applyProtection="0">
      <alignment vertical="center"/>
    </xf>
    <xf numFmtId="176" fontId="137" fillId="43" borderId="0" applyNumberFormat="0" applyBorder="0" applyAlignment="0" applyProtection="0">
      <alignment vertical="center"/>
    </xf>
    <xf numFmtId="176" fontId="137" fillId="40" borderId="0" applyNumberFormat="0" applyBorder="0" applyAlignment="0" applyProtection="0">
      <alignment vertical="center"/>
    </xf>
    <xf numFmtId="176" fontId="138" fillId="52" borderId="0" applyNumberFormat="0" applyBorder="0" applyAlignment="0" applyProtection="0">
      <alignment vertical="center"/>
    </xf>
    <xf numFmtId="176" fontId="138" fillId="52" borderId="0" applyNumberFormat="0" applyBorder="0" applyAlignment="0" applyProtection="0">
      <alignment vertical="center"/>
    </xf>
    <xf numFmtId="176" fontId="138" fillId="52" borderId="0" applyNumberFormat="0" applyBorder="0" applyAlignment="0" applyProtection="0"/>
    <xf numFmtId="176" fontId="138" fillId="40" borderId="0" applyNumberFormat="0" applyBorder="0" applyAlignment="0" applyProtection="0">
      <alignment vertical="center"/>
    </xf>
    <xf numFmtId="176" fontId="138" fillId="40" borderId="0" applyNumberFormat="0" applyBorder="0" applyAlignment="0" applyProtection="0">
      <alignment vertical="center"/>
    </xf>
    <xf numFmtId="176" fontId="138" fillId="40" borderId="0" applyNumberFormat="0" applyBorder="0" applyAlignment="0" applyProtection="0"/>
    <xf numFmtId="176" fontId="138" fillId="49" borderId="0" applyNumberFormat="0" applyBorder="0" applyAlignment="0" applyProtection="0">
      <alignment vertical="center"/>
    </xf>
    <xf numFmtId="176" fontId="138" fillId="49" borderId="0" applyNumberFormat="0" applyBorder="0" applyAlignment="0" applyProtection="0">
      <alignment vertical="center"/>
    </xf>
    <xf numFmtId="176" fontId="138" fillId="49" borderId="0" applyNumberFormat="0" applyBorder="0" applyAlignment="0" applyProtection="0"/>
    <xf numFmtId="176" fontId="138" fillId="53" borderId="0" applyNumberFormat="0" applyBorder="0" applyAlignment="0" applyProtection="0">
      <alignment vertical="center"/>
    </xf>
    <xf numFmtId="176" fontId="138" fillId="53" borderId="0" applyNumberFormat="0" applyBorder="0" applyAlignment="0" applyProtection="0">
      <alignment vertical="center"/>
    </xf>
    <xf numFmtId="176" fontId="138" fillId="53" borderId="0" applyNumberFormat="0" applyBorder="0" applyAlignment="0" applyProtection="0"/>
    <xf numFmtId="176" fontId="138" fillId="54" borderId="0" applyNumberFormat="0" applyBorder="0" applyAlignment="0" applyProtection="0">
      <alignment vertical="center"/>
    </xf>
    <xf numFmtId="176" fontId="138" fillId="54" borderId="0" applyNumberFormat="0" applyBorder="0" applyAlignment="0" applyProtection="0">
      <alignment vertical="center"/>
    </xf>
    <xf numFmtId="176" fontId="138" fillId="54" borderId="0" applyNumberFormat="0" applyBorder="0" applyAlignment="0" applyProtection="0"/>
    <xf numFmtId="176" fontId="138" fillId="55" borderId="0" applyNumberFormat="0" applyBorder="0" applyAlignment="0" applyProtection="0">
      <alignment vertical="center"/>
    </xf>
    <xf numFmtId="176" fontId="138" fillId="55" borderId="0" applyNumberFormat="0" applyBorder="0" applyAlignment="0" applyProtection="0">
      <alignment vertical="center"/>
    </xf>
    <xf numFmtId="176" fontId="138" fillId="55" borderId="0" applyNumberFormat="0" applyBorder="0" applyAlignment="0" applyProtection="0"/>
    <xf numFmtId="176" fontId="119" fillId="0" borderId="229" applyBorder="0"/>
    <xf numFmtId="176" fontId="99" fillId="0" borderId="0" applyFont="0" applyFill="0" applyBorder="0" applyAlignment="0" applyProtection="0"/>
    <xf numFmtId="40" fontId="139" fillId="0" borderId="0" applyFont="0" applyFill="0" applyBorder="0" applyAlignment="0" applyProtection="0"/>
    <xf numFmtId="38" fontId="139" fillId="0" borderId="0" applyFont="0" applyFill="0" applyBorder="0" applyAlignment="0" applyProtection="0"/>
    <xf numFmtId="176" fontId="117" fillId="0" borderId="0">
      <alignment horizontal="center" wrapText="1"/>
      <protection locked="0"/>
    </xf>
    <xf numFmtId="176" fontId="125" fillId="0" borderId="0"/>
    <xf numFmtId="176" fontId="99" fillId="0" borderId="0"/>
    <xf numFmtId="204"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204" fontId="140" fillId="0" borderId="127" applyNumberFormat="0" applyBorder="0" applyAlignment="0"/>
    <xf numFmtId="41" fontId="140" fillId="0" borderId="127" applyNumberFormat="0" applyBorder="0" applyAlignment="0"/>
    <xf numFmtId="41" fontId="140" fillId="0" borderId="127" applyNumberFormat="0" applyBorder="0" applyAlignment="0"/>
    <xf numFmtId="176" fontId="141" fillId="0" borderId="0"/>
    <xf numFmtId="240" fontId="141" fillId="0" borderId="230" applyFont="0" applyFill="0" applyBorder="0" applyAlignment="0" applyProtection="0"/>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38" fontId="99" fillId="56" borderId="18">
      <protection locked="0"/>
    </xf>
    <xf numFmtId="176" fontId="142" fillId="0" borderId="0" applyNumberFormat="0" applyFill="0" applyBorder="0" applyAlignment="0" applyProtection="0"/>
    <xf numFmtId="176" fontId="99" fillId="0" borderId="0" applyFont="0" applyFill="0" applyBorder="0" applyProtection="0">
      <alignment horizontal="right"/>
    </xf>
    <xf numFmtId="176" fontId="143" fillId="0" borderId="0" applyNumberFormat="0" applyFill="0" applyBorder="0" applyProtection="0">
      <alignment horizontal="left"/>
    </xf>
    <xf numFmtId="176" fontId="144" fillId="0" borderId="0" applyNumberFormat="0" applyFill="0" applyBorder="0" applyProtection="0">
      <alignment horizontal="left"/>
    </xf>
    <xf numFmtId="176" fontId="99" fillId="0" borderId="0" applyFill="0" applyBorder="0" applyAlignment="0"/>
    <xf numFmtId="196" fontId="145" fillId="0" borderId="0" applyFill="0" applyBorder="0" applyAlignment="0"/>
    <xf numFmtId="226" fontId="145" fillId="0" borderId="0" applyFill="0" applyBorder="0" applyAlignment="0"/>
    <xf numFmtId="241" fontId="145" fillId="0" borderId="0" applyFill="0" applyBorder="0" applyAlignment="0"/>
    <xf numFmtId="242" fontId="145" fillId="0" borderId="0" applyFill="0" applyBorder="0" applyAlignment="0"/>
    <xf numFmtId="243" fontId="145" fillId="0" borderId="0" applyFill="0" applyBorder="0" applyAlignment="0"/>
    <xf numFmtId="244" fontId="145" fillId="0" borderId="0" applyFill="0" applyBorder="0" applyAlignment="0"/>
    <xf numFmtId="245" fontId="99" fillId="0" borderId="0" applyFill="0" applyBorder="0" applyAlignment="0"/>
    <xf numFmtId="176" fontId="146" fillId="0" borderId="0"/>
    <xf numFmtId="38" fontId="110" fillId="0" borderId="0" applyFont="0" applyFill="0" applyBorder="0" applyAlignment="0" applyProtection="0"/>
    <xf numFmtId="246" fontId="147" fillId="0" borderId="0"/>
    <xf numFmtId="176" fontId="148" fillId="0" borderId="0" applyNumberFormat="0" applyFill="0" applyBorder="0" applyProtection="0">
      <alignment horizontal="right"/>
    </xf>
    <xf numFmtId="247" fontId="99" fillId="0" borderId="0"/>
    <xf numFmtId="247" fontId="99" fillId="0" borderId="0"/>
    <xf numFmtId="247" fontId="99" fillId="0" borderId="0"/>
    <xf numFmtId="247" fontId="99" fillId="0" borderId="0"/>
    <xf numFmtId="247" fontId="99" fillId="0" borderId="0"/>
    <xf numFmtId="247" fontId="99" fillId="0" borderId="0"/>
    <xf numFmtId="247" fontId="99" fillId="0" borderId="0"/>
    <xf numFmtId="247" fontId="99" fillId="0" borderId="0"/>
    <xf numFmtId="246" fontId="110" fillId="0" borderId="0" applyFont="0" applyFill="0" applyBorder="0" applyAlignment="0" applyProtection="0"/>
    <xf numFmtId="39" fontId="110"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41" fontId="149" fillId="0" borderId="0" applyFont="0" applyFill="0" applyBorder="0" applyAlignment="0" applyProtection="0"/>
    <xf numFmtId="248" fontId="103"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79"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79"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50" fillId="0" borderId="0" applyFont="0" applyFill="0" applyBorder="0" applyAlignment="0" applyProtection="0">
      <alignment vertical="center"/>
    </xf>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37" fontId="99" fillId="0" borderId="0" applyFont="0" applyFill="0" applyBorder="0" applyAlignment="0" applyProtection="0">
      <alignment horizontal="right"/>
    </xf>
    <xf numFmtId="40" fontId="110" fillId="0" borderId="0" applyFont="0" applyFill="0" applyBorder="0" applyAlignment="0" applyProtection="0"/>
    <xf numFmtId="3" fontId="99" fillId="0" borderId="0" applyFont="0" applyFill="0" applyBorder="0" applyAlignment="0" applyProtection="0"/>
    <xf numFmtId="176" fontId="151" fillId="0" borderId="0" applyNumberFormat="0" applyAlignment="0">
      <alignment horizontal="left"/>
    </xf>
    <xf numFmtId="176" fontId="109" fillId="0" borderId="0" applyNumberFormat="0" applyAlignment="0"/>
    <xf numFmtId="176" fontId="99" fillId="0" borderId="0">
      <alignment horizontal="center"/>
    </xf>
    <xf numFmtId="249" fontId="110" fillId="0" borderId="0" applyFont="0" applyFill="0" applyBorder="0" applyAlignment="0" applyProtection="0"/>
    <xf numFmtId="250" fontId="110" fillId="0" borderId="0" applyFont="0" applyFill="0" applyBorder="0" applyAlignment="0" applyProtection="0"/>
    <xf numFmtId="245" fontId="99" fillId="0" borderId="0" applyFont="0" applyFill="0" applyBorder="0" applyAlignment="0" applyProtection="0"/>
    <xf numFmtId="200" fontId="150" fillId="0" borderId="0" applyFont="0" applyFill="0" applyBorder="0" applyAlignment="0" applyProtection="0"/>
    <xf numFmtId="176" fontId="99" fillId="0" borderId="0" applyFont="0" applyFill="0" applyBorder="0" applyAlignment="0" applyProtection="0"/>
    <xf numFmtId="239" fontId="99" fillId="57" borderId="0" applyFont="0" applyBorder="0"/>
    <xf numFmtId="176" fontId="99" fillId="0" borderId="0" applyFont="0" applyFill="0" applyBorder="0" applyProtection="0">
      <alignment horizontal="centerContinuous"/>
    </xf>
    <xf numFmtId="14" fontId="127" fillId="0" borderId="0" applyFill="0" applyBorder="0" applyAlignment="0"/>
    <xf numFmtId="15" fontId="110" fillId="0" borderId="0"/>
    <xf numFmtId="251" fontId="113" fillId="0" borderId="231" applyBorder="0" applyAlignment="0">
      <alignment horizontal="right"/>
    </xf>
    <xf numFmtId="252" fontId="110" fillId="0" borderId="0" applyFont="0" applyFill="0" applyBorder="0" applyAlignment="0" applyProtection="0"/>
    <xf numFmtId="227" fontId="99" fillId="0" borderId="0" applyFont="0" applyFill="0" applyBorder="0" applyAlignment="0" applyProtection="0"/>
    <xf numFmtId="246" fontId="99" fillId="0" borderId="0" applyFont="0" applyFill="0" applyBorder="0" applyAlignment="0" applyProtection="0"/>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38" fontId="110" fillId="0" borderId="232">
      <alignment vertical="center"/>
    </xf>
    <xf numFmtId="253" fontId="113" fillId="0" borderId="231" applyFill="0" applyBorder="0">
      <alignment horizontal="left"/>
    </xf>
    <xf numFmtId="217" fontId="99" fillId="0" borderId="0" applyFont="0" applyFill="0" applyBorder="0" applyAlignment="0" applyProtection="0"/>
    <xf numFmtId="4" fontId="115" fillId="0" borderId="0" applyFont="0" applyFill="0" applyBorder="0" applyAlignment="0" applyProtection="0"/>
    <xf numFmtId="176" fontId="110" fillId="0" borderId="0"/>
    <xf numFmtId="198" fontId="152" fillId="0" borderId="0"/>
    <xf numFmtId="198" fontId="147" fillId="0" borderId="0">
      <alignment horizontal="right"/>
    </xf>
    <xf numFmtId="239" fontId="102" fillId="0" borderId="0"/>
    <xf numFmtId="176" fontId="99" fillId="0" borderId="0" applyFont="0" applyFill="0" applyBorder="0" applyProtection="0">
      <alignment horizontal="right"/>
    </xf>
    <xf numFmtId="176" fontId="153" fillId="0" borderId="0" applyNumberFormat="0" applyFill="0" applyBorder="0" applyProtection="0">
      <alignment horizontal="left"/>
    </xf>
    <xf numFmtId="248" fontId="103" fillId="0" borderId="0" applyFill="0" applyBorder="0" applyAlignment="0"/>
    <xf numFmtId="245" fontId="99" fillId="0" borderId="0" applyFill="0" applyBorder="0" applyAlignment="0"/>
    <xf numFmtId="248" fontId="103" fillId="0" borderId="0" applyFill="0" applyBorder="0" applyAlignment="0"/>
    <xf numFmtId="254" fontId="103" fillId="0" borderId="0" applyFill="0" applyBorder="0" applyAlignment="0"/>
    <xf numFmtId="245" fontId="99" fillId="0" borderId="0" applyFill="0" applyBorder="0" applyAlignment="0"/>
    <xf numFmtId="176" fontId="154" fillId="0" borderId="0" applyNumberFormat="0" applyAlignment="0">
      <alignment horizontal="left"/>
    </xf>
    <xf numFmtId="176" fontId="145" fillId="0" borderId="0">
      <alignment horizontal="left"/>
    </xf>
    <xf numFmtId="176" fontId="155" fillId="0" borderId="0" applyNumberFormat="0" applyFill="0" applyBorder="0" applyProtection="0">
      <alignment horizontal="right"/>
    </xf>
    <xf numFmtId="176" fontId="100" fillId="0" borderId="0" applyFont="0" applyFill="0" applyBorder="0" applyAlignment="0" applyProtection="0"/>
    <xf numFmtId="255" fontId="113" fillId="0" borderId="233" applyBorder="0"/>
    <xf numFmtId="255" fontId="141" fillId="0" borderId="233" applyBorder="0"/>
    <xf numFmtId="246" fontId="110" fillId="0" borderId="0" applyNumberFormat="0" applyFont="0" applyFill="0" applyBorder="0" applyProtection="0">
      <alignment horizontal="fill"/>
    </xf>
    <xf numFmtId="176" fontId="156" fillId="0" borderId="0" applyNumberFormat="0" applyProtection="0">
      <alignment vertical="top"/>
    </xf>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7" fillId="0" borderId="172" applyNumberFormat="0" applyProtection="0"/>
    <xf numFmtId="176" fontId="158" fillId="0" borderId="0" applyNumberFormat="0" applyFill="0" applyBorder="0" applyProtection="0">
      <alignment horizontal="right"/>
    </xf>
    <xf numFmtId="9" fontId="159" fillId="0" borderId="0" applyFont="0" applyFill="0" applyBorder="0" applyAlignment="0" applyProtection="0"/>
    <xf numFmtId="176" fontId="110" fillId="0" borderId="0" applyFont="0" applyFill="0" applyBorder="0" applyProtection="0"/>
    <xf numFmtId="37" fontId="115" fillId="0" borderId="0"/>
    <xf numFmtId="246" fontId="115" fillId="0" borderId="0"/>
    <xf numFmtId="194" fontId="115" fillId="0" borderId="0"/>
    <xf numFmtId="38" fontId="103" fillId="2" borderId="0" applyNumberFormat="0" applyBorder="0" applyAlignment="0" applyProtection="0"/>
    <xf numFmtId="176" fontId="160" fillId="0" borderId="0">
      <alignment horizontal="left"/>
    </xf>
    <xf numFmtId="176" fontId="161" fillId="0" borderId="234" applyNumberFormat="0" applyAlignment="0" applyProtection="0">
      <alignment horizontal="left" vertical="center"/>
    </xf>
    <xf numFmtId="176" fontId="161" fillId="0" borderId="22">
      <alignment horizontal="left" vertical="center"/>
    </xf>
    <xf numFmtId="176" fontId="161" fillId="0" borderId="22">
      <alignment horizontal="left" vertical="center"/>
    </xf>
    <xf numFmtId="176" fontId="161" fillId="0" borderId="22">
      <alignment horizontal="left" vertical="center"/>
    </xf>
    <xf numFmtId="176" fontId="161" fillId="0" borderId="22">
      <alignment horizontal="left" vertical="center"/>
    </xf>
    <xf numFmtId="176" fontId="161" fillId="0" borderId="22">
      <alignment horizontal="left" vertical="center"/>
    </xf>
    <xf numFmtId="176" fontId="161" fillId="0" borderId="22">
      <alignment horizontal="left" vertical="center"/>
    </xf>
    <xf numFmtId="196" fontId="162" fillId="0" borderId="0">
      <alignment horizontal="left"/>
    </xf>
    <xf numFmtId="176" fontId="163" fillId="0" borderId="0" applyNumberFormat="0" applyFill="0" applyBorder="0" applyProtection="0">
      <alignment horizontal="center"/>
    </xf>
    <xf numFmtId="176" fontId="164" fillId="0" borderId="235">
      <alignment horizontal="center"/>
    </xf>
    <xf numFmtId="176" fontId="164" fillId="0" borderId="0">
      <alignment horizontal="center"/>
    </xf>
    <xf numFmtId="256" fontId="103" fillId="0" borderId="0"/>
    <xf numFmtId="257" fontId="165" fillId="0" borderId="0"/>
    <xf numFmtId="176" fontId="119" fillId="0" borderId="0" applyFont="0" applyFill="0" applyBorder="0" applyAlignment="0" applyProtection="0"/>
    <xf numFmtId="258" fontId="119" fillId="0" borderId="0" applyFont="0" applyFill="0" applyBorder="0" applyAlignment="0" applyProtection="0"/>
    <xf numFmtId="258" fontId="119" fillId="0" borderId="0" applyFont="0" applyFill="0" applyBorder="0" applyAlignment="0" applyProtection="0"/>
    <xf numFmtId="258" fontId="119" fillId="0" borderId="0" applyFont="0" applyFill="0" applyBorder="0" applyAlignment="0" applyProtection="0"/>
    <xf numFmtId="258" fontId="119" fillId="0" borderId="0" applyFont="0" applyFill="0" applyBorder="0" applyAlignment="0" applyProtection="0"/>
    <xf numFmtId="258" fontId="119" fillId="0" borderId="0" applyFont="0" applyFill="0" applyBorder="0" applyAlignment="0" applyProtection="0"/>
    <xf numFmtId="239" fontId="99" fillId="0" borderId="0" applyFont="0" applyFill="0" applyBorder="0" applyAlignment="0" applyProtection="0"/>
    <xf numFmtId="258" fontId="11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58" fontId="119" fillId="0" borderId="0" applyFont="0" applyFill="0" applyBorder="0" applyAlignment="0" applyProtection="0"/>
    <xf numFmtId="239" fontId="99" fillId="0" borderId="0" applyFont="0" applyFill="0" applyBorder="0" applyAlignment="0" applyProtection="0"/>
    <xf numFmtId="210" fontId="166" fillId="0" borderId="0" applyFont="0" applyFill="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10" fontId="103" fillId="2" borderId="18" applyNumberFormat="0" applyBorder="0" applyAlignment="0" applyProtection="0"/>
    <xf numFmtId="246" fontId="119" fillId="58" borderId="0"/>
    <xf numFmtId="176" fontId="167" fillId="0" borderId="0" applyNumberFormat="0" applyFill="0" applyBorder="0" applyProtection="0">
      <alignment horizontal="left"/>
    </xf>
    <xf numFmtId="176" fontId="131" fillId="0" borderId="0"/>
    <xf numFmtId="259" fontId="126" fillId="0" borderId="0"/>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168" fillId="0" borderId="21" applyNumberFormat="0" applyFill="0" applyBorder="0" applyAlignment="0">
      <alignment horizontal="centerContinuous"/>
    </xf>
    <xf numFmtId="176" fontId="99" fillId="0" borderId="0" applyFont="0" applyFill="0" applyBorder="0" applyAlignment="0" applyProtection="0"/>
    <xf numFmtId="176" fontId="99" fillId="0" borderId="0" applyFont="0" applyFill="0" applyBorder="0" applyAlignment="0" applyProtection="0"/>
    <xf numFmtId="248" fontId="103" fillId="0" borderId="0" applyFill="0" applyBorder="0" applyAlignment="0"/>
    <xf numFmtId="245" fontId="99" fillId="0" borderId="0" applyFill="0" applyBorder="0" applyAlignment="0"/>
    <xf numFmtId="248" fontId="103" fillId="0" borderId="0" applyFill="0" applyBorder="0" applyAlignment="0"/>
    <xf numFmtId="254" fontId="103" fillId="0" borderId="0" applyFill="0" applyBorder="0" applyAlignment="0"/>
    <xf numFmtId="245" fontId="99" fillId="0" borderId="0" applyFill="0" applyBorder="0" applyAlignment="0"/>
    <xf numFmtId="246" fontId="169" fillId="59" borderId="0"/>
    <xf numFmtId="176" fontId="141" fillId="0" borderId="0">
      <alignment horizontal="left"/>
    </xf>
    <xf numFmtId="176" fontId="102" fillId="0" borderId="0"/>
    <xf numFmtId="204" fontId="99" fillId="0" borderId="0" applyFont="0" applyFill="0" applyBorder="0" applyAlignment="0" applyProtection="0"/>
    <xf numFmtId="179"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170" fillId="0" borderId="235"/>
    <xf numFmtId="176" fontId="110" fillId="0" borderId="0" applyFont="0" applyFill="0" applyBorder="0" applyAlignment="0" applyProtection="0"/>
    <xf numFmtId="176" fontId="110" fillId="0" borderId="0" applyFont="0" applyFill="0" applyBorder="0" applyAlignment="0" applyProtection="0"/>
    <xf numFmtId="239" fontId="99" fillId="0" borderId="0" applyFont="0" applyFill="0" applyBorder="0" applyAlignment="0" applyProtection="0"/>
    <xf numFmtId="200"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00" fontId="99" fillId="0" borderId="0" applyFont="0" applyFill="0" applyBorder="0" applyAlignment="0" applyProtection="0"/>
    <xf numFmtId="200" fontId="99" fillId="0" borderId="0" applyFont="0" applyFill="0" applyBorder="0" applyAlignment="0" applyProtection="0"/>
    <xf numFmtId="239" fontId="99" fillId="0" borderId="0" applyFont="0" applyFill="0" applyBorder="0" applyAlignment="0" applyProtection="0"/>
    <xf numFmtId="200" fontId="99" fillId="0" borderId="0" applyFont="0" applyFill="0" applyBorder="0" applyAlignment="0" applyProtection="0"/>
    <xf numFmtId="260" fontId="99" fillId="0" borderId="0" applyFont="0" applyFill="0" applyBorder="0" applyAlignment="0" applyProtection="0"/>
    <xf numFmtId="261" fontId="99" fillId="0" borderId="0" applyFont="0" applyFill="0" applyBorder="0" applyAlignment="0" applyProtection="0"/>
    <xf numFmtId="239" fontId="99" fillId="0" borderId="0" applyFont="0" applyFill="0" applyBorder="0" applyAlignment="0" applyProtection="0"/>
    <xf numFmtId="200" fontId="99"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37" fontId="171" fillId="0" borderId="0"/>
    <xf numFmtId="37" fontId="171" fillId="0" borderId="0"/>
    <xf numFmtId="37" fontId="171" fillId="0" borderId="0"/>
    <xf numFmtId="176" fontId="102" fillId="0" borderId="0"/>
    <xf numFmtId="176" fontId="99" fillId="0" borderId="0"/>
    <xf numFmtId="176" fontId="0"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49" fillId="0" borderId="0" applyNumberFormat="0" applyFill="0" applyBorder="0" applyAlignment="0" applyProtection="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05"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00" fillId="0" borderId="0"/>
    <xf numFmtId="176" fontId="100" fillId="0" borderId="0"/>
    <xf numFmtId="176" fontId="149" fillId="0" borderId="0" applyNumberFormat="0" applyFill="0" applyBorder="0" applyAlignment="0" applyProtection="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49" fillId="0" borderId="0" applyNumberFormat="0" applyFill="0" applyBorder="0" applyAlignment="0" applyProtection="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5"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49" fillId="0" borderId="0" applyNumberFormat="0" applyFill="0" applyBorder="0" applyAlignment="0" applyProtection="0"/>
    <xf numFmtId="220" fontId="100"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5"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05" fillId="0" borderId="0"/>
    <xf numFmtId="176" fontId="172"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105" fillId="0" borderId="0"/>
    <xf numFmtId="176" fontId="0" fillId="0" borderId="0"/>
    <xf numFmtId="176" fontId="172"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3"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220" fontId="100" fillId="0" borderId="0"/>
    <xf numFmtId="176" fontId="173"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73" fillId="0" borderId="0"/>
    <xf numFmtId="176" fontId="173" fillId="0" borderId="0"/>
    <xf numFmtId="176" fontId="173" fillId="0" borderId="0"/>
    <xf numFmtId="176" fontId="173" fillId="0" borderId="0"/>
    <xf numFmtId="176" fontId="173" fillId="0" borderId="0"/>
    <xf numFmtId="176" fontId="173"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73" fillId="0" borderId="0"/>
    <xf numFmtId="176" fontId="173"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72"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72" fillId="0" borderId="0"/>
    <xf numFmtId="176" fontId="172" fillId="0" borderId="0"/>
    <xf numFmtId="176" fontId="172"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72" fillId="0" borderId="0"/>
    <xf numFmtId="176" fontId="172"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49" fillId="0" borderId="0" applyNumberFormat="0" applyFill="0" applyBorder="0" applyAlignment="0" applyProtection="0"/>
    <xf numFmtId="176" fontId="149" fillId="0" borderId="0" applyNumberFormat="0" applyFill="0" applyBorder="0" applyAlignment="0" applyProtection="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72"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72" fillId="0" borderId="0"/>
    <xf numFmtId="176" fontId="149" fillId="0" borderId="0" applyNumberFormat="0" applyFill="0" applyBorder="0" applyAlignment="0" applyProtection="0"/>
    <xf numFmtId="176" fontId="149" fillId="0" borderId="0" applyNumberFormat="0" applyFill="0" applyBorder="0" applyAlignment="0" applyProtection="0"/>
    <xf numFmtId="176" fontId="172" fillId="0" borderId="0"/>
    <xf numFmtId="176" fontId="149" fillId="0" borderId="0" applyNumberFormat="0" applyFill="0" applyBorder="0" applyAlignment="0" applyProtection="0"/>
    <xf numFmtId="176" fontId="149" fillId="0" borderId="0" applyNumberFormat="0" applyFill="0" applyBorder="0" applyAlignment="0" applyProtection="0"/>
    <xf numFmtId="176" fontId="172" fillId="0" borderId="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72" fillId="0" borderId="0"/>
    <xf numFmtId="176" fontId="172" fillId="0" borderId="0"/>
    <xf numFmtId="176" fontId="149" fillId="0" borderId="0" applyNumberFormat="0" applyFill="0" applyBorder="0" applyAlignment="0" applyProtection="0"/>
    <xf numFmtId="176" fontId="149" fillId="0" borderId="0" applyNumberFormat="0" applyFill="0" applyBorder="0" applyAlignment="0" applyProtection="0"/>
    <xf numFmtId="176" fontId="172"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99" fillId="0" borderId="0"/>
    <xf numFmtId="176" fontId="99" fillId="0" borderId="0"/>
    <xf numFmtId="176" fontId="99" fillId="0" borderId="0"/>
    <xf numFmtId="176" fontId="99" fillId="0" borderId="0"/>
    <xf numFmtId="176" fontId="99" fillId="0" borderId="0"/>
    <xf numFmtId="176" fontId="99"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96" fontId="119" fillId="0" borderId="0"/>
    <xf numFmtId="176" fontId="110" fillId="0" borderId="0"/>
    <xf numFmtId="176" fontId="99" fillId="0" borderId="0" applyNumberFormat="0" applyFill="0" applyBorder="0" applyAlignment="0" applyProtection="0"/>
    <xf numFmtId="176" fontId="166" fillId="60" borderId="236">
      <alignment vertical="top" wrapText="1"/>
    </xf>
    <xf numFmtId="176" fontId="166" fillId="60" borderId="236">
      <alignment vertical="top" wrapText="1"/>
    </xf>
    <xf numFmtId="176" fontId="79" fillId="41" borderId="237" applyNumberFormat="0" applyFont="0" applyAlignment="0" applyProtection="0"/>
    <xf numFmtId="176" fontId="79" fillId="41" borderId="237" applyNumberFormat="0" applyFont="0" applyAlignment="0" applyProtection="0"/>
    <xf numFmtId="37" fontId="102" fillId="0" borderId="0"/>
    <xf numFmtId="204" fontId="102" fillId="0" borderId="0"/>
    <xf numFmtId="41" fontId="102" fillId="0" borderId="0"/>
    <xf numFmtId="41" fontId="102" fillId="0" borderId="0"/>
    <xf numFmtId="40" fontId="174" fillId="0" borderId="0" applyFont="0" applyFill="0" applyBorder="0" applyAlignment="0" applyProtection="0"/>
    <xf numFmtId="38" fontId="174" fillId="0" borderId="0" applyFont="0" applyFill="0" applyBorder="0" applyAlignment="0" applyProtection="0"/>
    <xf numFmtId="176" fontId="175" fillId="0" borderId="0"/>
    <xf numFmtId="176" fontId="176" fillId="0" borderId="0"/>
    <xf numFmtId="176" fontId="175" fillId="0" borderId="0"/>
    <xf numFmtId="176" fontId="99" fillId="0" borderId="0" applyFont="0" applyFill="0" applyBorder="0" applyAlignment="0" applyProtection="0"/>
    <xf numFmtId="176" fontId="177" fillId="0" borderId="0" applyNumberFormat="0" applyFill="0" applyBorder="0" applyProtection="0">
      <alignment horizontal="left"/>
    </xf>
    <xf numFmtId="176" fontId="102" fillId="0" borderId="0" applyFont="0" applyFill="0" applyBorder="0" applyProtection="0">
      <alignment horizontal="right"/>
    </xf>
    <xf numFmtId="176" fontId="102" fillId="0" borderId="0" applyFont="0" applyFill="0" applyBorder="0" applyProtection="0">
      <alignment horizontal="right"/>
    </xf>
    <xf numFmtId="203" fontId="178" fillId="0" borderId="0"/>
    <xf numFmtId="14" fontId="117" fillId="0" borderId="0">
      <alignment horizontal="center" wrapText="1"/>
      <protection locked="0"/>
    </xf>
    <xf numFmtId="262" fontId="103" fillId="0" borderId="0" applyFont="0" applyFill="0" applyBorder="0" applyAlignment="0" applyProtection="0"/>
    <xf numFmtId="263" fontId="103" fillId="0" borderId="0" applyFont="0" applyFill="0" applyBorder="0" applyAlignment="0" applyProtection="0"/>
    <xf numFmtId="10" fontId="99" fillId="0" borderId="0" applyFont="0" applyFill="0" applyBorder="0" applyAlignment="0" applyProtection="0"/>
    <xf numFmtId="9" fontId="149" fillId="0" borderId="0" applyFont="0" applyFill="0" applyBorder="0" applyAlignment="0" applyProtection="0"/>
    <xf numFmtId="9" fontId="9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49"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99" fillId="0" borderId="0" applyFont="0" applyFill="0" applyBorder="0" applyAlignment="0" applyProtection="0"/>
    <xf numFmtId="9" fontId="150" fillId="0" borderId="0" applyFont="0" applyFill="0" applyBorder="0" applyAlignment="0" applyProtection="0">
      <alignment vertical="center"/>
    </xf>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4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4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149" fillId="0" borderId="0" applyFont="0" applyFill="0" applyBorder="0" applyAlignment="0" applyProtection="0"/>
    <xf numFmtId="9" fontId="150" fillId="0" borderId="0" applyFont="0" applyFill="0" applyBorder="0" applyAlignment="0" applyProtection="0">
      <alignment vertical="center"/>
    </xf>
    <xf numFmtId="9" fontId="150" fillId="0" borderId="0" applyFont="0" applyFill="0" applyBorder="0" applyAlignment="0" applyProtection="0">
      <alignment vertical="center"/>
    </xf>
    <xf numFmtId="9" fontId="149" fillId="0" borderId="0" applyFont="0" applyFill="0" applyBorder="0" applyAlignment="0" applyProtection="0"/>
    <xf numFmtId="9" fontId="9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176" fontId="99" fillId="0" borderId="0" applyFont="0" applyFill="0" applyBorder="0" applyProtection="0">
      <alignment horizontal="right"/>
    </xf>
    <xf numFmtId="176" fontId="102" fillId="0" borderId="0" applyFont="0" applyFill="0" applyBorder="0" applyProtection="0">
      <alignment horizontal="right"/>
    </xf>
    <xf numFmtId="9" fontId="110" fillId="0" borderId="0" applyFont="0" applyFill="0" applyBorder="0" applyAlignment="0" applyProtection="0"/>
    <xf numFmtId="10" fontId="110" fillId="0" borderId="0" applyFont="0" applyFill="0" applyBorder="0" applyAlignment="0" applyProtection="0"/>
    <xf numFmtId="264" fontId="102" fillId="0" borderId="0"/>
    <xf numFmtId="265" fontId="99" fillId="0" borderId="0" applyFont="0" applyFill="0" applyBorder="0" applyAlignment="0" applyProtection="0"/>
    <xf numFmtId="176" fontId="179" fillId="0" borderId="0" applyNumberFormat="0" applyFill="0" applyBorder="0" applyProtection="0">
      <alignment horizontal="right"/>
    </xf>
    <xf numFmtId="248" fontId="103" fillId="0" borderId="0" applyFill="0" applyBorder="0" applyAlignment="0"/>
    <xf numFmtId="245" fontId="99" fillId="0" borderId="0" applyFill="0" applyBorder="0" applyAlignment="0"/>
    <xf numFmtId="248" fontId="103" fillId="0" borderId="0" applyFill="0" applyBorder="0" applyAlignment="0"/>
    <xf numFmtId="254" fontId="103" fillId="0" borderId="0" applyFill="0" applyBorder="0" applyAlignment="0"/>
    <xf numFmtId="245" fontId="99" fillId="0" borderId="0" applyFill="0" applyBorder="0" applyAlignment="0"/>
    <xf numFmtId="4" fontId="145" fillId="0" borderId="0">
      <alignment horizontal="right"/>
    </xf>
    <xf numFmtId="4" fontId="99" fillId="0" borderId="0" applyFont="0" applyFill="0" applyBorder="0" applyProtection="0">
      <alignment horizontal="right"/>
    </xf>
    <xf numFmtId="9" fontId="99" fillId="0" borderId="0" applyNumberFormat="0" applyFill="0" applyBorder="0" applyAlignment="0" applyProtection="0"/>
    <xf numFmtId="176" fontId="110" fillId="0" borderId="0" applyNumberFormat="0" applyFont="0" applyFill="0" applyBorder="0" applyAlignment="0" applyProtection="0">
      <alignment horizontal="left"/>
    </xf>
    <xf numFmtId="15" fontId="110" fillId="0" borderId="0" applyFont="0" applyFill="0" applyBorder="0" applyAlignment="0" applyProtection="0"/>
    <xf numFmtId="4" fontId="110" fillId="0" borderId="0" applyFont="0" applyFill="0" applyBorder="0" applyAlignment="0" applyProtection="0"/>
    <xf numFmtId="176" fontId="180" fillId="0" borderId="235">
      <alignment horizontal="center"/>
    </xf>
    <xf numFmtId="3" fontId="110" fillId="0" borderId="0" applyFont="0" applyFill="0" applyBorder="0" applyAlignment="0" applyProtection="0"/>
    <xf numFmtId="176" fontId="110" fillId="61" borderId="0" applyNumberFormat="0" applyFont="0" applyBorder="0" applyAlignment="0" applyProtection="0"/>
    <xf numFmtId="37" fontId="110" fillId="0" borderId="0"/>
    <xf numFmtId="4" fontId="181" fillId="0" borderId="0">
      <alignment horizontal="right"/>
    </xf>
    <xf numFmtId="176" fontId="182" fillId="0" borderId="238" applyAlignment="0">
      <alignment vertical="center" wrapText="1"/>
    </xf>
    <xf numFmtId="176" fontId="182" fillId="0" borderId="238" applyAlignment="0">
      <alignment vertical="center" wrapText="1"/>
    </xf>
    <xf numFmtId="176" fontId="183" fillId="0" borderId="239">
      <alignment horizontal="center" vertical="center" wrapText="1"/>
    </xf>
    <xf numFmtId="176" fontId="183" fillId="0" borderId="239">
      <alignment horizontal="center" vertical="center" wrapText="1"/>
    </xf>
    <xf numFmtId="176" fontId="183" fillId="0" borderId="238">
      <alignment horizontal="center" vertical="center" wrapText="1"/>
    </xf>
    <xf numFmtId="176" fontId="183" fillId="0" borderId="238">
      <alignment horizontal="center" vertical="center" wrapText="1"/>
    </xf>
    <xf numFmtId="176" fontId="184" fillId="0" borderId="0"/>
    <xf numFmtId="176" fontId="185" fillId="0" borderId="0">
      <alignment horizontal="left"/>
    </xf>
    <xf numFmtId="38" fontId="110" fillId="0" borderId="0" applyFont="0" applyFill="0" applyBorder="0" applyAlignment="0" applyProtection="0"/>
    <xf numFmtId="40" fontId="110" fillId="0" borderId="0" applyFont="0" applyFill="0" applyBorder="0" applyAlignment="0" applyProtection="0"/>
    <xf numFmtId="176" fontId="186" fillId="0" borderId="0" applyNumberFormat="0" applyFill="0" applyBorder="0" applyProtection="0">
      <alignment horizontal="right"/>
    </xf>
    <xf numFmtId="176" fontId="142" fillId="0" borderId="0" applyNumberFormat="0" applyFill="0" applyBorder="0" applyProtection="0">
      <alignment horizontal="right"/>
    </xf>
    <xf numFmtId="262" fontId="103" fillId="0" borderId="0">
      <alignment horizontal="center"/>
    </xf>
    <xf numFmtId="176" fontId="170" fillId="0" borderId="0"/>
    <xf numFmtId="176" fontId="126" fillId="0" borderId="0"/>
    <xf numFmtId="176" fontId="126" fillId="0" borderId="0"/>
    <xf numFmtId="176" fontId="141" fillId="0" borderId="0"/>
    <xf numFmtId="176" fontId="126" fillId="0" borderId="0"/>
    <xf numFmtId="49" fontId="127" fillId="0" borderId="0" applyFill="0" applyBorder="0" applyAlignment="0"/>
    <xf numFmtId="189" fontId="99" fillId="0" borderId="0" applyFill="0" applyBorder="0" applyAlignment="0"/>
    <xf numFmtId="189" fontId="99" fillId="0" borderId="0" applyFill="0" applyBorder="0" applyAlignment="0"/>
    <xf numFmtId="176" fontId="127" fillId="0" borderId="0" applyNumberFormat="0" applyFill="0" applyBorder="0" applyProtection="0">
      <alignment horizontal="left"/>
    </xf>
    <xf numFmtId="176" fontId="110" fillId="0" borderId="0"/>
    <xf numFmtId="176" fontId="99" fillId="0" borderId="0" applyFont="0" applyFill="0" applyBorder="0" applyAlignment="0" applyProtection="0"/>
    <xf numFmtId="176" fontId="99" fillId="0" borderId="0">
      <alignment horizontal="left"/>
    </xf>
    <xf numFmtId="176" fontId="103" fillId="0" borderId="0" applyFont="0" applyFill="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76" fontId="187" fillId="0" borderId="0" applyNumberFormat="0" applyFill="0" applyBorder="0" applyAlignment="0" applyProtection="0"/>
    <xf numFmtId="176" fontId="143" fillId="62" borderId="240" applyNumberFormat="0" applyAlignment="0" applyProtection="0"/>
    <xf numFmtId="176" fontId="188" fillId="0" borderId="0" applyNumberFormat="0" applyFill="0" applyBorder="0" applyProtection="0">
      <alignment horizontal="right"/>
    </xf>
    <xf numFmtId="176" fontId="189" fillId="0" borderId="0"/>
    <xf numFmtId="176" fontId="99" fillId="0" borderId="0" applyFont="0" applyFill="0" applyBorder="0" applyAlignment="0" applyProtection="0"/>
    <xf numFmtId="176" fontId="99" fillId="0" borderId="0" applyFont="0" applyFill="0" applyBorder="0" applyAlignment="0" applyProtection="0"/>
    <xf numFmtId="266" fontId="99" fillId="0" borderId="0" applyFont="0" applyFill="0" applyBorder="0" applyAlignment="0" applyProtection="0"/>
    <xf numFmtId="200" fontId="99" fillId="0" borderId="0" applyFont="0" applyFill="0" applyBorder="0" applyAlignment="0" applyProtection="0"/>
    <xf numFmtId="210" fontId="99" fillId="0" borderId="0" applyFont="0" applyFill="0" applyBorder="0" applyAlignment="0" applyProtection="0"/>
    <xf numFmtId="248" fontId="99" fillId="0" borderId="0" applyFont="0" applyFill="0" applyBorder="0" applyAlignment="0" applyProtection="0"/>
    <xf numFmtId="239" fontId="99" fillId="0" borderId="0" applyFont="0" applyFill="0" applyBorder="0" applyAlignment="0" applyProtection="0"/>
    <xf numFmtId="267" fontId="110" fillId="0" borderId="0" applyFont="0" applyFill="0" applyBorder="0" applyAlignment="0" applyProtection="0"/>
    <xf numFmtId="176" fontId="99" fillId="0" borderId="0" applyFont="0" applyFill="0" applyBorder="0" applyAlignment="0" applyProtection="0"/>
    <xf numFmtId="176" fontId="190" fillId="0" borderId="0">
      <alignment horizontal="left"/>
    </xf>
    <xf numFmtId="176" fontId="191" fillId="0" borderId="0"/>
    <xf numFmtId="268" fontId="114" fillId="0" borderId="0" applyFont="0" applyFill="0" applyBorder="0" applyAlignment="0" applyProtection="0"/>
    <xf numFmtId="269" fontId="99" fillId="0" borderId="0" applyFont="0" applyFill="0" applyBorder="0" applyAlignment="0" applyProtection="0"/>
    <xf numFmtId="239" fontId="99" fillId="0" borderId="0" applyFont="0" applyFill="0" applyBorder="0" applyAlignment="0" applyProtection="0"/>
    <xf numFmtId="239" fontId="99" fillId="0" borderId="0" applyFont="0" applyFill="0" applyBorder="0" applyAlignment="0" applyProtection="0"/>
    <xf numFmtId="270" fontId="99" fillId="0" borderId="0" applyFont="0" applyFill="0" applyBorder="0" applyAlignment="0" applyProtection="0"/>
    <xf numFmtId="271" fontId="99" fillId="0" borderId="0" applyFont="0" applyFill="0" applyBorder="0" applyAlignment="0" applyProtection="0"/>
    <xf numFmtId="214" fontId="147" fillId="0" borderId="0">
      <alignment horizontal="right"/>
    </xf>
    <xf numFmtId="272" fontId="192" fillId="0" borderId="0"/>
    <xf numFmtId="216" fontId="102" fillId="0" borderId="0"/>
    <xf numFmtId="214" fontId="152" fillId="0" borderId="0"/>
    <xf numFmtId="239" fontId="114" fillId="0" borderId="0" applyFont="0" applyFill="0" applyBorder="0" applyAlignment="0" applyProtection="0"/>
    <xf numFmtId="201"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4"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176" fontId="99"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18" fontId="116" fillId="0" borderId="0" applyFont="0" applyFill="0" applyBorder="0" applyAlignment="0" applyProtection="0"/>
    <xf numFmtId="218" fontId="116" fillId="0" borderId="0" applyFont="0" applyFill="0" applyBorder="0" applyAlignment="0" applyProtection="0"/>
    <xf numFmtId="218" fontId="116"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99" fillId="0" borderId="0" applyFont="0" applyFill="0" applyBorder="0" applyAlignment="0" applyProtection="0"/>
    <xf numFmtId="200" fontId="99"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18" fontId="116"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99"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218" fontId="116"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74" fontId="110"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00" fontId="111" fillId="0" borderId="0" applyFont="0" applyFill="0" applyBorder="0" applyAlignment="0" applyProtection="0"/>
    <xf numFmtId="218" fontId="116"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74" fontId="110" fillId="0" borderId="0" applyFont="0" applyFill="0" applyBorder="0" applyAlignment="0" applyProtection="0"/>
    <xf numFmtId="200" fontId="111" fillId="0" borderId="0" applyFont="0" applyFill="0" applyBorder="0" applyAlignment="0" applyProtection="0"/>
    <xf numFmtId="218" fontId="116" fillId="0" borderId="0" applyFont="0" applyFill="0" applyBorder="0" applyAlignment="0" applyProtection="0"/>
    <xf numFmtId="274"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0" fillId="0" borderId="0" applyFont="0" applyFill="0" applyBorder="0" applyAlignment="0" applyProtection="0"/>
    <xf numFmtId="200" fontId="111" fillId="0" borderId="0" applyFont="0" applyFill="0" applyBorder="0" applyAlignment="0" applyProtection="0"/>
    <xf numFmtId="274" fontId="110" fillId="0" borderId="0" applyFont="0" applyFill="0" applyBorder="0" applyAlignment="0" applyProtection="0"/>
    <xf numFmtId="200" fontId="99"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200" fontId="99" fillId="0" borderId="0" applyFont="0" applyFill="0" applyBorder="0" applyAlignment="0" applyProtection="0"/>
    <xf numFmtId="200" fontId="99" fillId="0" borderId="0" applyFont="0" applyFill="0" applyBorder="0" applyAlignment="0" applyProtection="0"/>
    <xf numFmtId="200" fontId="111" fillId="0" borderId="0" applyFont="0" applyFill="0" applyBorder="0" applyAlignment="0" applyProtection="0"/>
    <xf numFmtId="200" fontId="118"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4" fontId="110" fillId="0" borderId="0" applyFont="0" applyFill="0" applyBorder="0" applyAlignment="0" applyProtection="0"/>
    <xf numFmtId="274" fontId="110"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00" fontId="111"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200" fontId="99" fillId="0" borderId="0" applyFont="0" applyFill="0" applyBorder="0" applyAlignment="0" applyProtection="0"/>
    <xf numFmtId="273" fontId="110" fillId="0" borderId="0" applyFont="0" applyFill="0" applyBorder="0" applyAlignment="0" applyProtection="0"/>
    <xf numFmtId="273" fontId="110" fillId="0" borderId="0" applyFont="0" applyFill="0" applyBorder="0" applyAlignment="0" applyProtection="0"/>
    <xf numFmtId="176" fontId="193" fillId="0" borderId="0" applyNumberFormat="0" applyFill="0" applyBorder="0" applyAlignment="0" applyProtection="0">
      <alignment vertical="top"/>
      <protection locked="0"/>
    </xf>
    <xf numFmtId="176" fontId="194" fillId="0" borderId="0" applyNumberFormat="0" applyFill="0" applyBorder="0" applyAlignment="0" applyProtection="0">
      <alignment vertical="top"/>
      <protection locked="0"/>
    </xf>
    <xf numFmtId="9" fontId="99" fillId="0" borderId="0" applyNumberFormat="0" applyFill="0" applyBorder="0" applyAlignment="0" applyProtection="0"/>
    <xf numFmtId="176" fontId="195" fillId="0" borderId="0" applyNumberFormat="0" applyFill="0" applyBorder="0" applyAlignment="0" applyProtection="0">
      <alignment vertical="top"/>
      <protection locked="0"/>
    </xf>
    <xf numFmtId="176" fontId="104" fillId="0" borderId="0"/>
    <xf numFmtId="275" fontId="99" fillId="0" borderId="0" applyFont="0" applyFill="0" applyBorder="0" applyAlignment="0" applyProtection="0"/>
    <xf numFmtId="276" fontId="99" fillId="0" borderId="0" applyFont="0" applyFill="0" applyBorder="0" applyAlignment="0" applyProtection="0"/>
    <xf numFmtId="176" fontId="99" fillId="0" borderId="0"/>
    <xf numFmtId="176" fontId="111" fillId="0" borderId="0"/>
    <xf numFmtId="176" fontId="99" fillId="0" borderId="0"/>
    <xf numFmtId="9" fontId="79" fillId="0" borderId="0" applyFont="0" applyFill="0" applyBorder="0" applyAlignment="0" applyProtection="0">
      <alignment vertical="center"/>
    </xf>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79" fillId="0" borderId="0" applyFont="0" applyFill="0" applyBorder="0" applyAlignment="0" applyProtection="0">
      <alignment vertical="center"/>
    </xf>
    <xf numFmtId="9" fontId="99" fillId="0" borderId="0" applyFont="0" applyFill="0" applyBorder="0" applyAlignment="0" applyProtection="0"/>
    <xf numFmtId="9" fontId="99" fillId="0" borderId="0" applyFont="0" applyFill="0" applyBorder="0" applyAlignment="0" applyProtection="0"/>
    <xf numFmtId="9" fontId="79" fillId="0" borderId="0" applyFont="0" applyFill="0" applyBorder="0" applyAlignment="0" applyProtection="0">
      <alignment vertical="center"/>
    </xf>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79" fillId="0" borderId="0" applyFont="0" applyFill="0" applyBorder="0" applyAlignment="0" applyProtection="0">
      <alignment vertical="center"/>
    </xf>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alignment vertical="center"/>
    </xf>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76" fontId="99" fillId="0" borderId="0" applyFont="0" applyFill="0" applyBorder="0" applyAlignment="0" applyProtection="0"/>
    <xf numFmtId="176" fontId="99" fillId="0" borderId="0" applyFont="0" applyFill="0" applyBorder="0" applyAlignment="0" applyProtection="0"/>
    <xf numFmtId="176" fontId="110" fillId="41" borderId="237" applyNumberFormat="0" applyFont="0" applyAlignment="0" applyProtection="0">
      <alignment vertical="center"/>
    </xf>
    <xf numFmtId="176" fontId="110" fillId="41" borderId="237" applyNumberFormat="0" applyFont="0" applyAlignment="0" applyProtection="0">
      <alignment vertical="center"/>
    </xf>
    <xf numFmtId="176" fontId="196" fillId="0" borderId="241" applyNumberFormat="0" applyFill="0" applyAlignment="0" applyProtection="0">
      <alignment vertical="center"/>
    </xf>
    <xf numFmtId="176" fontId="196" fillId="0" borderId="241" applyNumberFormat="0" applyFill="0" applyAlignment="0" applyProtection="0">
      <alignment vertical="center"/>
    </xf>
    <xf numFmtId="176" fontId="196" fillId="0" borderId="241"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6" fillId="0" borderId="241"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7" fillId="0" borderId="242" applyNumberFormat="0" applyFill="0" applyAlignment="0" applyProtection="0">
      <alignment vertical="center"/>
    </xf>
    <xf numFmtId="176" fontId="196" fillId="0" borderId="241" applyNumberFormat="0" applyFill="0" applyAlignment="0" applyProtection="0">
      <alignment vertical="center"/>
    </xf>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7" fillId="0" borderId="242" applyNumberFormat="0" applyFill="0" applyAlignment="0" applyProtection="0"/>
    <xf numFmtId="176" fontId="196" fillId="0" borderId="241" applyNumberFormat="0" applyFill="0" applyAlignment="0" applyProtection="0">
      <alignment vertical="center"/>
    </xf>
    <xf numFmtId="176" fontId="196" fillId="0" borderId="241" applyNumberFormat="0" applyFill="0" applyAlignment="0" applyProtection="0">
      <alignment vertical="center"/>
    </xf>
    <xf numFmtId="176" fontId="196" fillId="0" borderId="241" applyNumberFormat="0" applyFill="0" applyAlignment="0" applyProtection="0">
      <alignment vertical="center"/>
    </xf>
    <xf numFmtId="176" fontId="196" fillId="0" borderId="241" applyNumberFormat="0" applyFill="0" applyAlignment="0" applyProtection="0">
      <alignment vertical="center"/>
    </xf>
    <xf numFmtId="176" fontId="196" fillId="0" borderId="241" applyNumberFormat="0" applyFill="0" applyAlignment="0" applyProtection="0">
      <alignment vertical="center"/>
    </xf>
    <xf numFmtId="176" fontId="198"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199" fillId="0" borderId="241" applyNumberFormat="0" applyFill="0" applyAlignment="0" applyProtection="0">
      <alignment vertical="center"/>
    </xf>
    <xf numFmtId="176" fontId="199" fillId="0" borderId="241" applyNumberFormat="0" applyFill="0" applyAlignment="0" applyProtection="0">
      <alignment vertical="center"/>
    </xf>
    <xf numFmtId="176" fontId="199" fillId="0" borderId="241"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199" fillId="0" borderId="241"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200" fillId="0" borderId="243" applyNumberFormat="0" applyFill="0" applyAlignment="0" applyProtection="0">
      <alignment vertical="center"/>
    </xf>
    <xf numFmtId="176" fontId="199" fillId="0" borderId="241" applyNumberFormat="0" applyFill="0" applyAlignment="0" applyProtection="0">
      <alignment vertical="center"/>
    </xf>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200" fillId="0" borderId="243" applyNumberFormat="0" applyFill="0" applyAlignment="0" applyProtection="0"/>
    <xf numFmtId="176" fontId="199" fillId="0" borderId="241" applyNumberFormat="0" applyFill="0" applyAlignment="0" applyProtection="0">
      <alignment vertical="center"/>
    </xf>
    <xf numFmtId="176" fontId="199" fillId="0" borderId="241" applyNumberFormat="0" applyFill="0" applyAlignment="0" applyProtection="0">
      <alignment vertical="center"/>
    </xf>
    <xf numFmtId="176" fontId="199" fillId="0" borderId="241" applyNumberFormat="0" applyFill="0" applyAlignment="0" applyProtection="0">
      <alignment vertical="center"/>
    </xf>
    <xf numFmtId="176" fontId="199" fillId="0" borderId="241" applyNumberFormat="0" applyFill="0" applyAlignment="0" applyProtection="0">
      <alignment vertical="center"/>
    </xf>
    <xf numFmtId="176" fontId="199" fillId="0" borderId="241" applyNumberFormat="0" applyFill="0" applyAlignment="0" applyProtection="0">
      <alignment vertical="center"/>
    </xf>
    <xf numFmtId="176" fontId="201" fillId="0" borderId="244" applyNumberFormat="0" applyFill="0" applyAlignment="0" applyProtection="0">
      <alignment vertical="center"/>
    </xf>
    <xf numFmtId="176" fontId="201" fillId="0" borderId="244" applyNumberFormat="0" applyFill="0" applyAlignment="0" applyProtection="0">
      <alignment vertical="center"/>
    </xf>
    <xf numFmtId="176" fontId="201" fillId="0" borderId="244"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1" fillId="0" borderId="244"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2" fillId="0" borderId="245" applyNumberFormat="0" applyFill="0" applyAlignment="0" applyProtection="0">
      <alignment vertical="center"/>
    </xf>
    <xf numFmtId="176" fontId="201" fillId="0" borderId="244" applyNumberFormat="0" applyFill="0" applyAlignment="0" applyProtection="0">
      <alignment vertical="center"/>
    </xf>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2" fillId="0" borderId="245" applyNumberFormat="0" applyFill="0" applyAlignment="0" applyProtection="0"/>
    <xf numFmtId="176" fontId="201" fillId="0" borderId="244" applyNumberFormat="0" applyFill="0" applyAlignment="0" applyProtection="0">
      <alignment vertical="center"/>
    </xf>
    <xf numFmtId="176" fontId="201" fillId="0" borderId="244" applyNumberFormat="0" applyFill="0" applyAlignment="0" applyProtection="0">
      <alignment vertical="center"/>
    </xf>
    <xf numFmtId="176" fontId="201" fillId="0" borderId="244" applyNumberFormat="0" applyFill="0" applyAlignment="0" applyProtection="0">
      <alignment vertical="center"/>
    </xf>
    <xf numFmtId="176" fontId="201" fillId="0" borderId="244" applyNumberFormat="0" applyFill="0" applyAlignment="0" applyProtection="0">
      <alignment vertical="center"/>
    </xf>
    <xf numFmtId="176" fontId="201" fillId="0" borderId="244" applyNumberFormat="0" applyFill="0" applyAlignment="0" applyProtection="0">
      <alignment vertical="center"/>
    </xf>
    <xf numFmtId="176" fontId="201"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2"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2" fillId="0" borderId="0" applyNumberFormat="0" applyFill="0" applyBorder="0" applyAlignment="0" applyProtection="0"/>
    <xf numFmtId="176" fontId="201"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201"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203"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203" fillId="0" borderId="0" applyNumberFormat="0" applyFill="0" applyBorder="0" applyAlignment="0" applyProtection="0"/>
    <xf numFmtId="176" fontId="198" fillId="0" borderId="0" applyNumberFormat="0" applyFill="0" applyBorder="0" applyAlignment="0" applyProtection="0">
      <alignment vertical="center"/>
    </xf>
    <xf numFmtId="176" fontId="198" fillId="0" borderId="0" applyNumberFormat="0" applyFill="0" applyBorder="0" applyAlignment="0" applyProtection="0">
      <alignment vertical="center"/>
    </xf>
    <xf numFmtId="176" fontId="204" fillId="0" borderId="0" applyNumberFormat="0" applyFill="0" applyBorder="0" applyAlignment="0" applyProtection="0">
      <alignment vertical="center"/>
    </xf>
    <xf numFmtId="176" fontId="205" fillId="0" borderId="246" applyNumberFormat="0" applyFill="0" applyAlignment="0" applyProtection="0">
      <alignment vertical="center"/>
    </xf>
    <xf numFmtId="176" fontId="206" fillId="0" borderId="247" applyNumberFormat="0" applyFill="0" applyAlignment="0" applyProtection="0">
      <alignment vertical="center"/>
    </xf>
    <xf numFmtId="176" fontId="207" fillId="0" borderId="248" applyNumberFormat="0" applyFill="0" applyAlignment="0" applyProtection="0">
      <alignment vertical="center"/>
    </xf>
    <xf numFmtId="176" fontId="207" fillId="0" borderId="0" applyNumberFormat="0" applyFill="0" applyBorder="0" applyAlignment="0" applyProtection="0">
      <alignment vertical="center"/>
    </xf>
    <xf numFmtId="176" fontId="208" fillId="0" borderId="0" applyNumberFormat="0" applyFill="0" applyBorder="0" applyAlignment="0" applyProtection="0">
      <alignment vertical="center"/>
    </xf>
    <xf numFmtId="176" fontId="105" fillId="0" borderId="0"/>
    <xf numFmtId="277" fontId="209" fillId="0" borderId="0">
      <alignment vertical="center"/>
    </xf>
    <xf numFmtId="205" fontId="102" fillId="0" borderId="0" applyFill="0" applyBorder="0" applyProtection="0">
      <alignment vertical="center"/>
    </xf>
    <xf numFmtId="205" fontId="210" fillId="0" borderId="0" applyFill="0" applyBorder="0" applyProtection="0">
      <alignment vertical="center"/>
    </xf>
    <xf numFmtId="176" fontId="211" fillId="0" borderId="0" applyNumberFormat="0" applyFill="0" applyBorder="0" applyAlignment="0" applyProtection="0">
      <alignment vertical="top"/>
      <protection locked="0"/>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3"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4" fillId="45" borderId="0" applyNumberFormat="0" applyBorder="0" applyAlignment="0" applyProtection="0"/>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212" fillId="45" borderId="0" applyNumberFormat="0" applyBorder="0" applyAlignment="0" applyProtection="0">
      <alignment vertical="center"/>
    </xf>
    <xf numFmtId="176" fontId="0" fillId="0" borderId="0"/>
    <xf numFmtId="176" fontId="100" fillId="0" borderId="0">
      <alignment vertical="center"/>
    </xf>
    <xf numFmtId="176" fontId="100"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center"/>
    </xf>
    <xf numFmtId="0" fontId="0" fillId="0" borderId="0"/>
    <xf numFmtId="206" fontId="0" fillId="0" borderId="0"/>
    <xf numFmtId="206" fontId="0" fillId="0" borderId="0"/>
    <xf numFmtId="176" fontId="100" fillId="0" borderId="0">
      <alignment vertical="top"/>
    </xf>
    <xf numFmtId="176" fontId="0" fillId="0" borderId="0"/>
    <xf numFmtId="176" fontId="100" fillId="0" borderId="0">
      <alignment vertical="center"/>
    </xf>
    <xf numFmtId="206" fontId="0" fillId="0" borderId="0"/>
    <xf numFmtId="0" fontId="0" fillId="0" borderId="0"/>
    <xf numFmtId="176" fontId="100" fillId="0" borderId="0">
      <alignment vertical="center"/>
    </xf>
    <xf numFmtId="176" fontId="100" fillId="0" borderId="0">
      <alignment vertical="center"/>
    </xf>
    <xf numFmtId="176" fontId="100" fillId="0" borderId="0">
      <alignment vertical="center"/>
    </xf>
    <xf numFmtId="176" fontId="100" fillId="0" borderId="0">
      <alignment vertical="center"/>
    </xf>
    <xf numFmtId="176" fontId="100" fillId="0" borderId="0">
      <alignment vertical="center"/>
    </xf>
    <xf numFmtId="176" fontId="100" fillId="0" borderId="0">
      <alignment vertical="center"/>
    </xf>
    <xf numFmtId="176" fontId="0" fillId="0" borderId="0"/>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0" fillId="0" borderId="0"/>
    <xf numFmtId="176" fontId="100" fillId="0" borderId="0">
      <alignment vertical="top"/>
    </xf>
    <xf numFmtId="176" fontId="215" fillId="0" borderId="0"/>
    <xf numFmtId="176" fontId="215" fillId="0" borderId="0"/>
    <xf numFmtId="176" fontId="215" fillId="0" borderId="0"/>
    <xf numFmtId="176" fontId="215" fillId="0" borderId="0"/>
    <xf numFmtId="206" fontId="0" fillId="0" borderId="0"/>
    <xf numFmtId="176" fontId="215" fillId="0" borderId="0"/>
    <xf numFmtId="176" fontId="215" fillId="0" borderId="0"/>
    <xf numFmtId="206" fontId="0" fillId="0" borderId="0"/>
    <xf numFmtId="176" fontId="215" fillId="0" borderId="0"/>
    <xf numFmtId="176" fontId="215" fillId="0" borderId="0"/>
    <xf numFmtId="0" fontId="0"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215" fillId="0" borderId="0"/>
    <xf numFmtId="176" fontId="100" fillId="0" borderId="0">
      <alignment vertical="top"/>
    </xf>
    <xf numFmtId="176" fontId="100" fillId="0" borderId="0">
      <alignment vertical="top"/>
    </xf>
    <xf numFmtId="176" fontId="100" fillId="0" borderId="0">
      <alignment vertical="top"/>
    </xf>
    <xf numFmtId="176" fontId="0" fillId="0" borderId="0"/>
    <xf numFmtId="176" fontId="100" fillId="0" borderId="0">
      <alignment vertical="top"/>
    </xf>
    <xf numFmtId="0" fontId="0" fillId="0" borderId="0">
      <alignment vertical="center"/>
    </xf>
    <xf numFmtId="176" fontId="100" fillId="0" borderId="0">
      <alignment vertical="top"/>
    </xf>
    <xf numFmtId="0" fontId="0" fillId="0" borderId="0">
      <alignment vertical="center"/>
    </xf>
    <xf numFmtId="206" fontId="0" fillId="0" borderId="0">
      <alignment vertical="center"/>
    </xf>
    <xf numFmtId="206" fontId="0"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0"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0"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0" fillId="0" borderId="0">
      <alignment vertical="center"/>
    </xf>
    <xf numFmtId="176" fontId="100" fillId="0" borderId="0">
      <alignment vertical="top"/>
    </xf>
    <xf numFmtId="206" fontId="0" fillId="0" borderId="0">
      <alignment vertical="center"/>
    </xf>
    <xf numFmtId="176" fontId="100" fillId="0" borderId="0">
      <alignment vertical="top"/>
    </xf>
    <xf numFmtId="206" fontId="0" fillId="0" borderId="0">
      <alignment vertical="center"/>
    </xf>
    <xf numFmtId="0" fontId="0"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206" fontId="0" fillId="0" borderId="0"/>
    <xf numFmtId="176" fontId="100" fillId="0" borderId="0">
      <alignment vertical="top"/>
    </xf>
    <xf numFmtId="176" fontId="100" fillId="0" borderId="0">
      <alignment vertical="top"/>
    </xf>
    <xf numFmtId="206" fontId="0" fillId="0" borderId="0"/>
    <xf numFmtId="0" fontId="0" fillId="0" borderId="0"/>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206" fontId="0" fillId="0" borderId="0"/>
    <xf numFmtId="0" fontId="0" fillId="0" borderId="0"/>
    <xf numFmtId="206" fontId="0" fillId="0" borderId="0"/>
    <xf numFmtId="0" fontId="0" fillId="0" borderId="0"/>
    <xf numFmtId="176" fontId="79" fillId="0" borderId="0">
      <alignment vertical="center"/>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0" fillId="0" borderId="0">
      <alignment vertical="center"/>
    </xf>
    <xf numFmtId="176" fontId="0" fillId="0" borderId="0">
      <alignment vertical="center"/>
    </xf>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alignment vertical="top"/>
    </xf>
    <xf numFmtId="176" fontId="149" fillId="0" borderId="0"/>
    <xf numFmtId="176" fontId="149" fillId="0" borderId="0"/>
    <xf numFmtId="176" fontId="149" fillId="0" borderId="0"/>
    <xf numFmtId="176" fontId="149" fillId="0" borderId="0"/>
    <xf numFmtId="176" fontId="149" fillId="0" borderId="0"/>
    <xf numFmtId="176" fontId="149" fillId="0" borderId="0"/>
    <xf numFmtId="176" fontId="149" fillId="0" borderId="0"/>
    <xf numFmtId="176" fontId="149" fillId="0" borderId="0"/>
    <xf numFmtId="176" fontId="149" fillId="0" borderId="0"/>
    <xf numFmtId="176" fontId="149" fillId="0" borderId="0"/>
    <xf numFmtId="176" fontId="0" fillId="0" borderId="0">
      <alignment vertical="center"/>
    </xf>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79" fillId="0" borderId="0">
      <alignment vertical="center"/>
    </xf>
    <xf numFmtId="176" fontId="79" fillId="0" borderId="0">
      <alignment vertical="center"/>
    </xf>
    <xf numFmtId="176" fontId="0" fillId="0" borderId="0">
      <alignment vertical="center"/>
    </xf>
    <xf numFmtId="176" fontId="216" fillId="0" borderId="0">
      <alignment vertical="center"/>
    </xf>
    <xf numFmtId="0" fontId="216" fillId="0" borderId="0">
      <alignment vertical="center"/>
    </xf>
    <xf numFmtId="206" fontId="216" fillId="0" borderId="0">
      <alignment vertical="center"/>
    </xf>
    <xf numFmtId="206" fontId="216" fillId="0" borderId="0">
      <alignment vertical="center"/>
    </xf>
    <xf numFmtId="176" fontId="216" fillId="0" borderId="0">
      <alignment vertical="center"/>
    </xf>
    <xf numFmtId="206" fontId="216" fillId="0" borderId="0">
      <alignment vertical="center"/>
    </xf>
    <xf numFmtId="0"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0" fillId="0" borderId="0">
      <alignment vertical="center"/>
    </xf>
    <xf numFmtId="0" fontId="0" fillId="0" borderId="0">
      <alignment vertical="center"/>
    </xf>
    <xf numFmtId="206" fontId="0" fillId="0" borderId="0">
      <alignment vertical="center"/>
    </xf>
    <xf numFmtId="206" fontId="0" fillId="0" borderId="0">
      <alignment vertical="center"/>
    </xf>
    <xf numFmtId="176" fontId="0" fillId="0" borderId="0">
      <alignment vertical="center"/>
    </xf>
    <xf numFmtId="20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79" fillId="0" borderId="0">
      <alignment vertical="center"/>
    </xf>
    <xf numFmtId="176" fontId="79" fillId="0" borderId="0">
      <alignment vertical="center"/>
    </xf>
    <xf numFmtId="0" fontId="79" fillId="0" borderId="0">
      <alignment vertical="center"/>
    </xf>
    <xf numFmtId="206" fontId="79" fillId="0" borderId="0">
      <alignment vertical="center"/>
    </xf>
    <xf numFmtId="206" fontId="79" fillId="0" borderId="0">
      <alignment vertical="center"/>
    </xf>
    <xf numFmtId="176" fontId="79" fillId="0" borderId="0">
      <alignment vertical="center"/>
    </xf>
    <xf numFmtId="206" fontId="79" fillId="0" borderId="0">
      <alignment vertical="center"/>
    </xf>
    <xf numFmtId="0"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0" fontId="79" fillId="0" borderId="0">
      <alignment vertical="center"/>
    </xf>
    <xf numFmtId="206" fontId="79" fillId="0" borderId="0">
      <alignment vertical="center"/>
    </xf>
    <xf numFmtId="206" fontId="79" fillId="0" borderId="0">
      <alignment vertical="center"/>
    </xf>
    <xf numFmtId="176" fontId="79" fillId="0" borderId="0">
      <alignment vertical="center"/>
    </xf>
    <xf numFmtId="206" fontId="79" fillId="0" borderId="0">
      <alignment vertical="center"/>
    </xf>
    <xf numFmtId="0"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xf numFmtId="176" fontId="149" fillId="0" borderId="0"/>
    <xf numFmtId="176" fontId="149" fillId="0" borderId="0"/>
    <xf numFmtId="176" fontId="149" fillId="0" borderId="0"/>
    <xf numFmtId="176" fontId="149" fillId="0" borderId="0"/>
    <xf numFmtId="176" fontId="149" fillId="0" borderId="0"/>
    <xf numFmtId="176" fontId="149"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0" fillId="0" borderId="0">
      <alignment vertical="top"/>
    </xf>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xf numFmtId="176" fontId="100" fillId="0" borderId="0"/>
    <xf numFmtId="176" fontId="100" fillId="0" borderId="0"/>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176" fontId="0" fillId="0" borderId="0">
      <alignment vertical="center"/>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49"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0" fillId="0" borderId="0"/>
    <xf numFmtId="176" fontId="0" fillId="0" borderId="0"/>
    <xf numFmtId="176" fontId="10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0"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216" fillId="0" borderId="0">
      <alignment vertical="center"/>
    </xf>
    <xf numFmtId="0" fontId="216" fillId="0" borderId="0">
      <alignment vertical="center"/>
    </xf>
    <xf numFmtId="206" fontId="216" fillId="0" borderId="0">
      <alignment vertical="center"/>
    </xf>
    <xf numFmtId="206" fontId="216" fillId="0" borderId="0">
      <alignment vertical="center"/>
    </xf>
    <xf numFmtId="176" fontId="216" fillId="0" borderId="0">
      <alignment vertical="center"/>
    </xf>
    <xf numFmtId="206" fontId="216" fillId="0" borderId="0">
      <alignment vertical="center"/>
    </xf>
    <xf numFmtId="0"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100" fillId="0" borderId="0">
      <alignment vertical="top"/>
    </xf>
    <xf numFmtId="176" fontId="100" fillId="0" borderId="0">
      <alignment vertical="top"/>
    </xf>
    <xf numFmtId="176" fontId="99" fillId="0" borderId="0"/>
    <xf numFmtId="176" fontId="99" fillId="0" borderId="0"/>
    <xf numFmtId="176" fontId="99" fillId="0" borderId="0"/>
    <xf numFmtId="176" fontId="99" fillId="0" borderId="0"/>
    <xf numFmtId="176" fontId="99" fillId="0" borderId="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0" fillId="0" borderId="0">
      <alignment vertical="center"/>
    </xf>
    <xf numFmtId="176" fontId="100" fillId="0" borderId="0">
      <alignment horizontal="justify" vertical="justify" textRotation="127" wrapText="1"/>
      <protection hidden="1"/>
    </xf>
    <xf numFmtId="206" fontId="0" fillId="0" borderId="0">
      <alignment vertical="center"/>
    </xf>
    <xf numFmtId="176" fontId="100" fillId="0" borderId="0">
      <alignment horizontal="justify" vertical="justify" textRotation="127" wrapText="1"/>
      <protection hidden="1"/>
    </xf>
    <xf numFmtId="206" fontId="0" fillId="0" borderId="0">
      <alignment vertical="center"/>
    </xf>
    <xf numFmtId="0" fontId="0" fillId="0" borderId="0">
      <alignment vertical="center"/>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0" fillId="0" borderId="0">
      <alignment vertical="center"/>
    </xf>
    <xf numFmtId="176" fontId="0" fillId="0" borderId="0">
      <alignment vertical="center"/>
    </xf>
    <xf numFmtId="20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99"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xf numFmtId="176" fontId="100" fillId="0" borderId="0"/>
    <xf numFmtId="176" fontId="100" fillId="0" borderId="0"/>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00" fillId="0" borderId="0"/>
    <xf numFmtId="0" fontId="100" fillId="0" borderId="0"/>
    <xf numFmtId="206" fontId="100" fillId="0" borderId="0"/>
    <xf numFmtId="176" fontId="100" fillId="0" borderId="0"/>
    <xf numFmtId="206" fontId="100" fillId="0" borderId="0"/>
    <xf numFmtId="176" fontId="173" fillId="0" borderId="0">
      <alignment vertical="center"/>
    </xf>
    <xf numFmtId="176" fontId="173" fillId="0" borderId="0">
      <alignment vertical="center"/>
    </xf>
    <xf numFmtId="176" fontId="173"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xf numFmtId="206" fontId="100" fillId="0" borderId="0"/>
    <xf numFmtId="0" fontId="100" fillId="0" borderId="0"/>
    <xf numFmtId="176" fontId="100" fillId="0" borderId="0">
      <alignment vertical="top"/>
    </xf>
    <xf numFmtId="176" fontId="100" fillId="0" borderId="0">
      <alignment vertical="top"/>
    </xf>
    <xf numFmtId="176" fontId="100" fillId="0" borderId="0"/>
    <xf numFmtId="176" fontId="100" fillId="0" borderId="0"/>
    <xf numFmtId="176" fontId="100" fillId="0" borderId="0"/>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27" fillId="0" borderId="0">
      <alignment vertical="center"/>
    </xf>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0" fillId="0" borderId="0">
      <alignment vertical="center"/>
    </xf>
    <xf numFmtId="176" fontId="100" fillId="0" borderId="0"/>
    <xf numFmtId="176" fontId="10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alignment horizontal="justify" vertical="justify" textRotation="127" wrapText="1"/>
      <protection hidden="1"/>
    </xf>
    <xf numFmtId="176" fontId="99" fillId="0" borderId="0"/>
    <xf numFmtId="206" fontId="0" fillId="0" borderId="0">
      <alignment vertical="center"/>
    </xf>
    <xf numFmtId="0" fontId="0" fillId="0" borderId="0">
      <alignment vertical="center"/>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206" fontId="0" fillId="0" borderId="0">
      <alignment vertical="center"/>
    </xf>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0" fillId="0" borderId="0">
      <alignment vertical="center"/>
    </xf>
    <xf numFmtId="176" fontId="79" fillId="0" borderId="0">
      <alignment vertical="center"/>
    </xf>
    <xf numFmtId="176" fontId="0" fillId="0" borderId="0">
      <alignment vertical="center"/>
    </xf>
    <xf numFmtId="176" fontId="216" fillId="0" borderId="0">
      <alignment vertical="center"/>
    </xf>
    <xf numFmtId="0" fontId="216" fillId="0" borderId="0">
      <alignment vertical="center"/>
    </xf>
    <xf numFmtId="206" fontId="216" fillId="0" borderId="0">
      <alignment vertical="center"/>
    </xf>
    <xf numFmtId="206" fontId="216" fillId="0" borderId="0">
      <alignment vertical="center"/>
    </xf>
    <xf numFmtId="176" fontId="216" fillId="0" borderId="0">
      <alignment vertical="center"/>
    </xf>
    <xf numFmtId="206" fontId="216" fillId="0" borderId="0">
      <alignment vertical="center"/>
    </xf>
    <xf numFmtId="0"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0" fillId="0" borderId="0">
      <alignment vertical="center"/>
    </xf>
    <xf numFmtId="0" fontId="0" fillId="0" borderId="0">
      <alignment vertical="center"/>
    </xf>
    <xf numFmtId="206" fontId="0" fillId="0" borderId="0">
      <alignment vertical="center"/>
    </xf>
    <xf numFmtId="206" fontId="0" fillId="0" borderId="0">
      <alignment vertical="center"/>
    </xf>
    <xf numFmtId="176" fontId="0" fillId="0" borderId="0">
      <alignment vertical="center"/>
    </xf>
    <xf numFmtId="20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79" fillId="0" borderId="0">
      <alignment vertical="center"/>
    </xf>
    <xf numFmtId="176" fontId="79" fillId="0" borderId="0">
      <alignment vertical="center"/>
    </xf>
    <xf numFmtId="0" fontId="79" fillId="0" borderId="0">
      <alignment vertical="center"/>
    </xf>
    <xf numFmtId="206" fontId="79" fillId="0" borderId="0">
      <alignment vertical="center"/>
    </xf>
    <xf numFmtId="206" fontId="79" fillId="0" borderId="0">
      <alignment vertical="center"/>
    </xf>
    <xf numFmtId="176" fontId="79" fillId="0" borderId="0">
      <alignment vertical="center"/>
    </xf>
    <xf numFmtId="206" fontId="79" fillId="0" borderId="0">
      <alignment vertical="center"/>
    </xf>
    <xf numFmtId="0"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0" fontId="79" fillId="0" borderId="0">
      <alignment vertical="center"/>
    </xf>
    <xf numFmtId="206" fontId="79" fillId="0" borderId="0">
      <alignment vertical="center"/>
    </xf>
    <xf numFmtId="206" fontId="79" fillId="0" borderId="0">
      <alignment vertical="center"/>
    </xf>
    <xf numFmtId="176" fontId="79" fillId="0" borderId="0">
      <alignment vertical="center"/>
    </xf>
    <xf numFmtId="206" fontId="79" fillId="0" borderId="0">
      <alignment vertical="center"/>
    </xf>
    <xf numFmtId="0"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xf numFmtId="0" fontId="100" fillId="0" borderId="0"/>
    <xf numFmtId="206" fontId="100" fillId="0" borderId="0"/>
    <xf numFmtId="206" fontId="100" fillId="0" borderId="0"/>
    <xf numFmtId="176" fontId="100" fillId="0" borderId="0"/>
    <xf numFmtId="206" fontId="100" fillId="0" borderId="0"/>
    <xf numFmtId="0" fontId="100" fillId="0" borderId="0"/>
    <xf numFmtId="176" fontId="100" fillId="0" borderId="0"/>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0" fontId="99" fillId="0" borderId="0">
      <alignment horizontal="justify" vertical="justify" textRotation="127" wrapText="1"/>
      <protection hidden="1"/>
    </xf>
    <xf numFmtId="176" fontId="0" fillId="0" borderId="0">
      <alignment vertical="center"/>
    </xf>
    <xf numFmtId="176" fontId="100" fillId="0" borderId="0">
      <alignment vertical="top"/>
    </xf>
    <xf numFmtId="176" fontId="100" fillId="0" borderId="0">
      <alignment horizontal="justify" vertical="justify" textRotation="127" wrapText="1"/>
      <protection hidden="1"/>
    </xf>
    <xf numFmtId="176" fontId="100" fillId="0" borderId="0">
      <alignment vertical="top"/>
    </xf>
    <xf numFmtId="220" fontId="100" fillId="0" borderId="0"/>
    <xf numFmtId="176" fontId="100" fillId="0" borderId="0">
      <alignment vertical="top"/>
    </xf>
    <xf numFmtId="176" fontId="100" fillId="0" borderId="0">
      <alignment vertical="top"/>
    </xf>
    <xf numFmtId="176" fontId="100" fillId="0" borderId="0">
      <alignment vertical="top"/>
    </xf>
    <xf numFmtId="220" fontId="100" fillId="0" borderId="0"/>
    <xf numFmtId="220" fontId="100" fillId="0" borderId="0"/>
    <xf numFmtId="176" fontId="100" fillId="0" borderId="0">
      <alignment vertical="center"/>
    </xf>
    <xf numFmtId="176" fontId="149" fillId="0" borderId="0" applyNumberFormat="0" applyFill="0" applyBorder="0" applyAlignment="0" applyProtection="0"/>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00" fillId="0" borderId="0">
      <alignment vertical="center"/>
    </xf>
    <xf numFmtId="176" fontId="9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206" fontId="100" fillId="0" borderId="0">
      <alignment vertical="center"/>
    </xf>
    <xf numFmtId="176" fontId="0" fillId="0" borderId="0"/>
    <xf numFmtId="176" fontId="0" fillId="0" borderId="0"/>
    <xf numFmtId="176" fontId="0" fillId="0" borderId="0"/>
    <xf numFmtId="206" fontId="100" fillId="0" borderId="0">
      <alignment vertical="center"/>
    </xf>
    <xf numFmtId="176" fontId="0" fillId="0" borderId="0"/>
    <xf numFmtId="0"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0" fontId="100" fillId="0" borderId="0">
      <alignment vertical="center"/>
    </xf>
    <xf numFmtId="176" fontId="0" fillId="0" borderId="0"/>
    <xf numFmtId="176" fontId="0" fillId="0" borderId="0"/>
    <xf numFmtId="20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99" fillId="0" borderId="0"/>
    <xf numFmtId="176" fontId="99" fillId="0" borderId="0"/>
    <xf numFmtId="176" fontId="9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206" fontId="100" fillId="0" borderId="0">
      <alignment vertical="center"/>
    </xf>
    <xf numFmtId="176" fontId="0" fillId="0" borderId="0"/>
    <xf numFmtId="176" fontId="0" fillId="0" borderId="0"/>
    <xf numFmtId="176" fontId="0" fillId="0" borderId="0"/>
    <xf numFmtId="206" fontId="100" fillId="0" borderId="0">
      <alignment vertical="center"/>
    </xf>
    <xf numFmtId="176" fontId="0" fillId="0" borderId="0"/>
    <xf numFmtId="0"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79" fillId="0" borderId="0"/>
    <xf numFmtId="176" fontId="79" fillId="0" borderId="0"/>
    <xf numFmtId="176" fontId="79" fillId="0" borderId="0"/>
    <xf numFmtId="176" fontId="100" fillId="0" borderId="0">
      <alignment vertical="center"/>
    </xf>
    <xf numFmtId="176" fontId="100" fillId="0" borderId="0">
      <alignment vertical="center"/>
    </xf>
    <xf numFmtId="176" fontId="0" fillId="0" borderId="0"/>
    <xf numFmtId="176" fontId="0" fillId="0" borderId="0"/>
    <xf numFmtId="176" fontId="0" fillId="0" borderId="0"/>
    <xf numFmtId="176" fontId="0" fillId="0" borderId="0"/>
    <xf numFmtId="0" fontId="100" fillId="0" borderId="0">
      <alignment vertical="center"/>
    </xf>
    <xf numFmtId="176" fontId="0" fillId="0" borderId="0"/>
    <xf numFmtId="176" fontId="0" fillId="0" borderId="0"/>
    <xf numFmtId="20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149" fillId="0" borderId="0" applyNumberFormat="0" applyFill="0" applyBorder="0" applyAlignment="0" applyProtection="0"/>
    <xf numFmtId="176" fontId="79" fillId="0" borderId="0"/>
    <xf numFmtId="176" fontId="79" fillId="0" borderId="0"/>
    <xf numFmtId="176" fontId="79" fillId="0" borderId="0"/>
    <xf numFmtId="176" fontId="79" fillId="0" borderId="0"/>
    <xf numFmtId="176" fontId="79" fillId="0" borderId="0"/>
    <xf numFmtId="176" fontId="100" fillId="0" borderId="0">
      <alignment vertical="center"/>
    </xf>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206" fontId="100" fillId="0" borderId="0">
      <alignment vertical="center"/>
    </xf>
    <xf numFmtId="176" fontId="0" fillId="0" borderId="0"/>
    <xf numFmtId="176" fontId="0" fillId="0" borderId="0"/>
    <xf numFmtId="176" fontId="0" fillId="0" borderId="0"/>
    <xf numFmtId="206" fontId="100" fillId="0" borderId="0">
      <alignment vertical="center"/>
    </xf>
    <xf numFmtId="176" fontId="0" fillId="0" borderId="0"/>
    <xf numFmtId="0"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99" fillId="0" borderId="0"/>
    <xf numFmtId="176" fontId="9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100" fillId="0" borderId="0">
      <alignment vertical="center"/>
    </xf>
    <xf numFmtId="176" fontId="0" fillId="0" borderId="0"/>
    <xf numFmtId="176" fontId="0" fillId="0" borderId="0"/>
    <xf numFmtId="176" fontId="0" fillId="0" borderId="0"/>
    <xf numFmtId="176" fontId="0" fillId="0" borderId="0"/>
    <xf numFmtId="0" fontId="100" fillId="0" borderId="0">
      <alignment vertical="center"/>
    </xf>
    <xf numFmtId="176" fontId="0" fillId="0" borderId="0"/>
    <xf numFmtId="176" fontId="0" fillId="0" borderId="0"/>
    <xf numFmtId="20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79" fillId="0" borderId="0"/>
    <xf numFmtId="176" fontId="79" fillId="0" borderId="0"/>
    <xf numFmtId="176" fontId="100" fillId="0" borderId="0">
      <alignment vertical="center"/>
    </xf>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100" fillId="0" borderId="0">
      <alignment vertical="center"/>
    </xf>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206" fontId="100" fillId="0" borderId="0">
      <alignment vertical="top"/>
    </xf>
    <xf numFmtId="176" fontId="0" fillId="0" borderId="0"/>
    <xf numFmtId="176" fontId="0" fillId="0" borderId="0"/>
    <xf numFmtId="176" fontId="0" fillId="0" borderId="0"/>
    <xf numFmtId="206" fontId="100" fillId="0" borderId="0">
      <alignment vertical="top"/>
    </xf>
    <xf numFmtId="176" fontId="0" fillId="0" borderId="0"/>
    <xf numFmtId="0" fontId="100" fillId="0" borderId="0">
      <alignment vertical="top"/>
    </xf>
    <xf numFmtId="176" fontId="0" fillId="0" borderId="0"/>
    <xf numFmtId="176" fontId="0" fillId="0" borderId="0"/>
    <xf numFmtId="176" fontId="0" fillId="0" borderId="0"/>
    <xf numFmtId="176" fontId="79"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206" fontId="100" fillId="0" borderId="0">
      <alignment vertical="center"/>
    </xf>
    <xf numFmtId="176" fontId="0" fillId="0" borderId="0"/>
    <xf numFmtId="176" fontId="0" fillId="0" borderId="0"/>
    <xf numFmtId="206" fontId="100" fillId="0" borderId="0">
      <alignment vertical="center"/>
    </xf>
    <xf numFmtId="0"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0" fontId="100" fillId="0" borderId="0">
      <alignment vertical="center"/>
    </xf>
    <xf numFmtId="176" fontId="0" fillId="0" borderId="0"/>
    <xf numFmtId="20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49" fillId="0" borderId="0" applyNumberFormat="0" applyFill="0" applyBorder="0" applyAlignment="0" applyProtection="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49" fillId="0" borderId="0" applyNumberFormat="0" applyFill="0" applyBorder="0" applyAlignment="0" applyProtection="0"/>
    <xf numFmtId="176" fontId="79" fillId="0" borderId="0"/>
    <xf numFmtId="176" fontId="7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220" fontId="100" fillId="0" borderId="0"/>
    <xf numFmtId="176" fontId="100" fillId="0" borderId="0">
      <alignment vertical="top"/>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top"/>
    </xf>
    <xf numFmtId="176" fontId="100" fillId="0" borderId="0">
      <alignment vertical="top"/>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00" fillId="0" borderId="0">
      <alignment vertical="top"/>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100" fillId="0" borderId="0">
      <alignment vertical="top"/>
    </xf>
    <xf numFmtId="176" fontId="79" fillId="0" borderId="0"/>
    <xf numFmtId="176" fontId="79" fillId="0" borderId="0"/>
    <xf numFmtId="176" fontId="79" fillId="0" borderId="0"/>
    <xf numFmtId="176" fontId="79" fillId="0" borderId="0"/>
    <xf numFmtId="176" fontId="79" fillId="0" borderId="0"/>
    <xf numFmtId="176" fontId="79" fillId="0" borderId="0"/>
    <xf numFmtId="176" fontId="100" fillId="0" borderId="0">
      <alignment vertical="top"/>
    </xf>
    <xf numFmtId="176" fontId="100" fillId="0" borderId="0">
      <alignment vertical="top"/>
    </xf>
    <xf numFmtId="176" fontId="0" fillId="0" borderId="0"/>
    <xf numFmtId="176" fontId="0" fillId="0" borderId="0"/>
    <xf numFmtId="206" fontId="100" fillId="0" borderId="0">
      <alignment vertical="top"/>
    </xf>
    <xf numFmtId="176" fontId="0" fillId="0" borderId="0"/>
    <xf numFmtId="206" fontId="100" fillId="0" borderId="0">
      <alignment vertical="top"/>
    </xf>
    <xf numFmtId="0"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0" fontId="100" fillId="0" borderId="0">
      <alignment vertical="top"/>
    </xf>
    <xf numFmtId="176" fontId="0" fillId="0" borderId="0"/>
    <xf numFmtId="20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79" fillId="0" borderId="0"/>
    <xf numFmtId="176" fontId="0" fillId="0" borderId="0"/>
    <xf numFmtId="176" fontId="0" fillId="0" borderId="0"/>
    <xf numFmtId="176" fontId="79" fillId="0" borderId="0"/>
    <xf numFmtId="176" fontId="79" fillId="0" borderId="0"/>
    <xf numFmtId="176" fontId="100" fillId="0" borderId="0">
      <alignment vertical="top"/>
    </xf>
    <xf numFmtId="176" fontId="79" fillId="0" borderId="0">
      <alignment vertical="center"/>
    </xf>
    <xf numFmtId="176" fontId="79" fillId="0" borderId="0">
      <alignment vertical="center"/>
    </xf>
    <xf numFmtId="206" fontId="79" fillId="0" borderId="0">
      <alignment vertical="center"/>
    </xf>
    <xf numFmtId="176" fontId="79" fillId="0" borderId="0">
      <alignment vertical="center"/>
    </xf>
    <xf numFmtId="176" fontId="0" fillId="0" borderId="0"/>
    <xf numFmtId="0" fontId="79" fillId="0" borderId="0">
      <alignment vertical="center"/>
    </xf>
    <xf numFmtId="176" fontId="0" fillId="0" borderId="0"/>
    <xf numFmtId="206" fontId="79"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0" fillId="0" borderId="0"/>
    <xf numFmtId="206" fontId="100" fillId="0" borderId="0">
      <alignment vertical="top"/>
    </xf>
    <xf numFmtId="176" fontId="0" fillId="0" borderId="0"/>
    <xf numFmtId="206" fontId="100" fillId="0" borderId="0">
      <alignment vertical="top"/>
    </xf>
    <xf numFmtId="0"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0" fontId="100" fillId="0" borderId="0">
      <alignment vertical="top"/>
    </xf>
    <xf numFmtId="176" fontId="0" fillId="0" borderId="0"/>
    <xf numFmtId="20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79" fillId="0" borderId="0">
      <alignment vertical="center"/>
    </xf>
    <xf numFmtId="176" fontId="0" fillId="0" borderId="0"/>
    <xf numFmtId="176" fontId="0" fillId="0" borderId="0"/>
    <xf numFmtId="176" fontId="79"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173"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100" fillId="0" borderId="0">
      <alignment vertical="top"/>
    </xf>
    <xf numFmtId="176" fontId="0" fillId="0" borderId="0"/>
    <xf numFmtId="176" fontId="0" fillId="0" borderId="0"/>
    <xf numFmtId="206" fontId="100" fillId="0" borderId="0">
      <alignment vertical="top"/>
    </xf>
    <xf numFmtId="176" fontId="0" fillId="0" borderId="0"/>
    <xf numFmtId="206" fontId="100" fillId="0" borderId="0">
      <alignment vertical="top"/>
    </xf>
    <xf numFmtId="0"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0" fontId="100" fillId="0" borderId="0">
      <alignment vertical="top"/>
    </xf>
    <xf numFmtId="176" fontId="0" fillId="0" borderId="0"/>
    <xf numFmtId="20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79" fillId="0" borderId="0">
      <alignment vertical="center"/>
    </xf>
    <xf numFmtId="176" fontId="0" fillId="0" borderId="0"/>
    <xf numFmtId="176" fontId="0" fillId="0" borderId="0"/>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100" fillId="0" borderId="0">
      <alignment vertical="top"/>
    </xf>
    <xf numFmtId="176" fontId="79" fillId="0" borderId="0">
      <alignment vertical="center"/>
    </xf>
    <xf numFmtId="176" fontId="79" fillId="0" borderId="0">
      <alignment vertical="center"/>
    </xf>
    <xf numFmtId="206" fontId="100" fillId="0" borderId="0">
      <alignment vertical="top"/>
    </xf>
    <xf numFmtId="176" fontId="79" fillId="0" borderId="0">
      <alignment vertical="center"/>
    </xf>
    <xf numFmtId="176" fontId="79" fillId="0" borderId="0"/>
    <xf numFmtId="0" fontId="100" fillId="0" borderId="0">
      <alignment vertical="top"/>
    </xf>
    <xf numFmtId="176" fontId="79" fillId="0" borderId="0"/>
    <xf numFmtId="206" fontId="100" fillId="0" borderId="0">
      <alignment vertical="top"/>
    </xf>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100" fillId="0" borderId="0"/>
    <xf numFmtId="0" fontId="100" fillId="0" borderId="0">
      <alignment vertical="top"/>
    </xf>
    <xf numFmtId="176" fontId="100" fillId="0" borderId="0"/>
    <xf numFmtId="206" fontId="100" fillId="0" borderId="0">
      <alignment vertical="top"/>
    </xf>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alignment vertical="top"/>
    </xf>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79" fillId="0" borderId="0"/>
    <xf numFmtId="176" fontId="100" fillId="0" borderId="0">
      <alignment vertical="top"/>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73" fillId="0" borderId="0">
      <alignment vertical="center"/>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73" fillId="0" borderId="0">
      <alignment vertical="center"/>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220" fontId="100" fillId="0" borderId="0"/>
    <xf numFmtId="220" fontId="100" fillId="0" borderId="0"/>
    <xf numFmtId="176" fontId="100" fillId="0" borderId="0">
      <alignment vertical="center"/>
    </xf>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alignment vertical="center"/>
    </xf>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alignment vertical="center"/>
    </xf>
    <xf numFmtId="176" fontId="0" fillId="0" borderId="0"/>
    <xf numFmtId="206" fontId="100" fillId="0" borderId="0">
      <alignment vertical="center"/>
    </xf>
    <xf numFmtId="176" fontId="0" fillId="0" borderId="0"/>
    <xf numFmtId="206" fontId="100" fillId="0" borderId="0">
      <alignment vertical="center"/>
    </xf>
    <xf numFmtId="0"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99" fillId="0" borderId="0"/>
    <xf numFmtId="176" fontId="99" fillId="0" borderId="0"/>
    <xf numFmtId="176" fontId="99"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206" fontId="100" fillId="0" borderId="0">
      <alignment vertical="center"/>
    </xf>
    <xf numFmtId="0" fontId="100" fillId="0" borderId="0">
      <alignment vertical="center"/>
    </xf>
    <xf numFmtId="176" fontId="0" fillId="0" borderId="0"/>
    <xf numFmtId="176" fontId="0" fillId="0" borderId="0"/>
    <xf numFmtId="176" fontId="100" fillId="0" borderId="0">
      <alignment vertical="center"/>
    </xf>
    <xf numFmtId="176" fontId="100" fillId="0" borderId="0">
      <alignment vertical="center"/>
    </xf>
    <xf numFmtId="176" fontId="100" fillId="0" borderId="0">
      <alignment vertical="center"/>
    </xf>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center"/>
    </xf>
    <xf numFmtId="176" fontId="0" fillId="0" borderId="0"/>
    <xf numFmtId="206" fontId="100" fillId="0" borderId="0">
      <alignment vertical="center"/>
    </xf>
    <xf numFmtId="176" fontId="0" fillId="0" borderId="0"/>
    <xf numFmtId="206" fontId="100" fillId="0" borderId="0">
      <alignment vertical="center"/>
    </xf>
    <xf numFmtId="0"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center"/>
    </xf>
    <xf numFmtId="176" fontId="100" fillId="0" borderId="0">
      <alignment vertical="center"/>
    </xf>
    <xf numFmtId="176" fontId="0" fillId="0" borderId="0"/>
    <xf numFmtId="0" fontId="100" fillId="0" borderId="0">
      <alignment vertical="center"/>
    </xf>
    <xf numFmtId="176" fontId="0" fillId="0" borderId="0"/>
    <xf numFmtId="20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center"/>
    </xf>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center"/>
    </xf>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0" fillId="0" borderId="0"/>
    <xf numFmtId="176" fontId="100" fillId="0" borderId="0">
      <alignment vertical="top"/>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0" fillId="0" borderId="0">
      <alignment vertical="top"/>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176" fontId="100" fillId="0" borderId="0">
      <alignment vertical="top"/>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top"/>
    </xf>
    <xf numFmtId="176" fontId="79" fillId="0" borderId="0">
      <alignment vertical="center"/>
    </xf>
    <xf numFmtId="206" fontId="100" fillId="0" borderId="0">
      <alignment vertical="top"/>
    </xf>
    <xf numFmtId="176" fontId="79" fillId="0" borderId="0">
      <alignment vertical="center"/>
    </xf>
    <xf numFmtId="206" fontId="100" fillId="0" borderId="0">
      <alignment vertical="top"/>
    </xf>
    <xf numFmtId="0" fontId="100" fillId="0" borderId="0">
      <alignment vertical="top"/>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79" fillId="0" borderId="0">
      <alignment vertical="center"/>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79" fillId="0" borderId="0">
      <alignment vertical="center"/>
    </xf>
    <xf numFmtId="176" fontId="79" fillId="0" borderId="0">
      <alignment vertical="center"/>
    </xf>
    <xf numFmtId="176" fontId="79"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100" fillId="0" borderId="0">
      <alignment vertical="top"/>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06" fontId="100" fillId="0" borderId="0">
      <alignment vertical="top"/>
    </xf>
    <xf numFmtId="0" fontId="100" fillId="0" borderId="0">
      <alignment vertical="top"/>
    </xf>
    <xf numFmtId="176" fontId="100" fillId="0" borderId="0">
      <alignment vertical="top"/>
    </xf>
    <xf numFmtId="176" fontId="100" fillId="0" borderId="0">
      <alignment vertical="top"/>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100" fillId="0" borderId="0">
      <alignment vertical="top"/>
    </xf>
    <xf numFmtId="176" fontId="100" fillId="0" borderId="0">
      <alignment vertical="top"/>
    </xf>
    <xf numFmtId="176" fontId="100" fillId="0" borderId="0">
      <alignment horizontal="justify" vertical="justify" textRotation="127" wrapText="1"/>
      <protection hidden="1"/>
    </xf>
    <xf numFmtId="206" fontId="100" fillId="0" borderId="0">
      <alignment vertical="top"/>
    </xf>
    <xf numFmtId="176" fontId="100" fillId="0" borderId="0">
      <alignment horizontal="justify" vertical="justify" textRotation="127" wrapText="1"/>
      <protection hidden="1"/>
    </xf>
    <xf numFmtId="206" fontId="100" fillId="0" borderId="0">
      <alignment vertical="top"/>
    </xf>
    <xf numFmtId="0" fontId="100" fillId="0" borderId="0">
      <alignment vertical="top"/>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horizontal="justify" vertical="justify" textRotation="127" wrapText="1"/>
      <protection hidden="1"/>
    </xf>
    <xf numFmtId="176" fontId="100" fillId="0" borderId="0">
      <alignment vertical="top"/>
    </xf>
    <xf numFmtId="278" fontId="100" fillId="0" borderId="0">
      <alignment horizontal="justify" vertical="justify" textRotation="127" wrapText="1"/>
      <protection hidden="1"/>
    </xf>
    <xf numFmtId="0" fontId="100" fillId="0" borderId="0">
      <alignment vertical="top"/>
    </xf>
    <xf numFmtId="278" fontId="100" fillId="0" borderId="0">
      <alignment horizontal="justify" vertical="justify" textRotation="127" wrapText="1"/>
      <protection hidden="1"/>
    </xf>
    <xf numFmtId="206" fontId="100" fillId="0" borderId="0">
      <alignment vertical="top"/>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100" fillId="0" borderId="0">
      <alignment vertical="top"/>
    </xf>
    <xf numFmtId="176" fontId="100" fillId="0" borderId="0">
      <alignment vertical="top"/>
    </xf>
    <xf numFmtId="176" fontId="0" fillId="0" borderId="0">
      <alignment vertical="center"/>
    </xf>
    <xf numFmtId="176" fontId="0" fillId="0" borderId="0">
      <alignment vertical="center"/>
    </xf>
    <xf numFmtId="176" fontId="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0"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216" fillId="0" borderId="0">
      <alignment vertical="center"/>
    </xf>
    <xf numFmtId="0" fontId="216" fillId="0" borderId="0">
      <alignment vertical="center"/>
    </xf>
    <xf numFmtId="206" fontId="216" fillId="0" borderId="0">
      <alignment vertical="center"/>
    </xf>
    <xf numFmtId="206" fontId="216" fillId="0" borderId="0">
      <alignment vertical="center"/>
    </xf>
    <xf numFmtId="176" fontId="216" fillId="0" borderId="0">
      <alignment vertical="center"/>
    </xf>
    <xf numFmtId="206" fontId="216" fillId="0" borderId="0">
      <alignment vertical="center"/>
    </xf>
    <xf numFmtId="0"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216" fillId="0" borderId="0">
      <alignment vertical="center"/>
    </xf>
    <xf numFmtId="176" fontId="100" fillId="0" borderId="0">
      <alignment vertical="top"/>
    </xf>
    <xf numFmtId="176" fontId="100" fillId="0" borderId="0">
      <alignment vertical="top"/>
    </xf>
    <xf numFmtId="176" fontId="99" fillId="0" borderId="0"/>
    <xf numFmtId="176" fontId="99" fillId="0" borderId="0"/>
    <xf numFmtId="176" fontId="99" fillId="0" borderId="0"/>
    <xf numFmtId="176" fontId="99" fillId="0" borderId="0"/>
    <xf numFmtId="176" fontId="99" fillId="0" borderId="0"/>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0" fillId="0" borderId="0">
      <alignment vertical="center"/>
    </xf>
    <xf numFmtId="176" fontId="100" fillId="0" borderId="0">
      <alignment vertical="top"/>
    </xf>
    <xf numFmtId="206" fontId="0" fillId="0" borderId="0">
      <alignment vertical="center"/>
    </xf>
    <xf numFmtId="176" fontId="100" fillId="0" borderId="0">
      <alignment vertical="top"/>
    </xf>
    <xf numFmtId="206" fontId="0" fillId="0" borderId="0">
      <alignment vertical="center"/>
    </xf>
    <xf numFmtId="0" fontId="0" fillId="0" borderId="0">
      <alignment vertical="center"/>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0" fillId="0" borderId="0">
      <alignment vertical="center"/>
    </xf>
    <xf numFmtId="176" fontId="0" fillId="0" borderId="0">
      <alignment vertical="center"/>
    </xf>
    <xf numFmtId="278" fontId="100" fillId="0" borderId="0">
      <alignment horizontal="justify" vertical="justify" textRotation="127" wrapText="1"/>
      <protection hidden="1"/>
    </xf>
    <xf numFmtId="0" fontId="0" fillId="0" borderId="0">
      <alignment vertical="center"/>
    </xf>
    <xf numFmtId="278" fontId="100" fillId="0" borderId="0">
      <alignment horizontal="justify" vertical="justify" textRotation="127" wrapText="1"/>
      <protection hidden="1"/>
    </xf>
    <xf numFmtId="206" fontId="0" fillId="0" borderId="0">
      <alignment vertical="center"/>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0" fillId="0" borderId="0">
      <alignment vertical="center"/>
    </xf>
    <xf numFmtId="176" fontId="0" fillId="0" borderId="0">
      <alignment vertical="center"/>
    </xf>
    <xf numFmtId="176" fontId="0" fillId="0" borderId="0">
      <alignment vertical="center"/>
    </xf>
    <xf numFmtId="176" fontId="99" fillId="0" borderId="0"/>
    <xf numFmtId="176" fontId="99" fillId="0" borderId="0"/>
    <xf numFmtId="176" fontId="0" fillId="0" borderId="0"/>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100" fillId="0" borderId="0">
      <alignment vertical="top"/>
    </xf>
    <xf numFmtId="176" fontId="100" fillId="0" borderId="0">
      <alignment vertical="top"/>
    </xf>
    <xf numFmtId="0" fontId="100" fillId="0" borderId="0">
      <alignment vertical="top"/>
    </xf>
    <xf numFmtId="206" fontId="100" fillId="0" borderId="0">
      <alignment vertical="top"/>
    </xf>
    <xf numFmtId="206" fontId="100" fillId="0" borderId="0">
      <alignment vertical="top"/>
    </xf>
    <xf numFmtId="176" fontId="100" fillId="0" borderId="0">
      <alignment vertical="top"/>
    </xf>
    <xf numFmtId="278" fontId="100" fillId="0" borderId="0">
      <alignment horizontal="justify" vertical="justify" textRotation="127" wrapText="1"/>
      <protection hidden="1"/>
    </xf>
    <xf numFmtId="0" fontId="100" fillId="0" borderId="0">
      <alignment vertical="top"/>
    </xf>
    <xf numFmtId="278" fontId="100" fillId="0" borderId="0">
      <alignment horizontal="justify" vertical="justify" textRotation="127" wrapText="1"/>
      <protection hidden="1"/>
    </xf>
    <xf numFmtId="206" fontId="100" fillId="0" borderId="0">
      <alignment vertical="top"/>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278" fontId="100" fillId="0" borderId="0">
      <alignment horizontal="justify" vertical="justify" textRotation="127" wrapText="1"/>
      <protection hidden="1"/>
    </xf>
    <xf numFmtId="278" fontId="100" fillId="0" borderId="0">
      <alignment horizontal="justify" vertical="justify" textRotation="127" wrapText="1"/>
      <protection hidden="1"/>
    </xf>
    <xf numFmtId="176" fontId="0" fillId="0" borderId="0"/>
    <xf numFmtId="176" fontId="0" fillId="0" borderId="0"/>
    <xf numFmtId="176" fontId="0" fillId="0" borderId="0"/>
    <xf numFmtId="176" fontId="0" fillId="0" borderId="0"/>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100" fillId="0" borderId="0">
      <alignment vertical="top"/>
    </xf>
    <xf numFmtId="176" fontId="0" fillId="0" borderId="0">
      <alignment vertical="center"/>
    </xf>
    <xf numFmtId="176" fontId="0" fillId="0" borderId="0">
      <alignment vertical="center"/>
    </xf>
    <xf numFmtId="0" fontId="0" fillId="0" borderId="0">
      <alignment vertical="center"/>
    </xf>
    <xf numFmtId="206" fontId="0" fillId="0" borderId="0">
      <alignment vertical="center"/>
    </xf>
    <xf numFmtId="206" fontId="0" fillId="0" borderId="0">
      <alignment vertical="center"/>
    </xf>
    <xf numFmtId="176" fontId="0" fillId="0" borderId="0">
      <alignment vertical="center"/>
    </xf>
    <xf numFmtId="206" fontId="0" fillId="0" borderId="0">
      <alignment vertical="center"/>
    </xf>
    <xf numFmtId="0"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0" fillId="0" borderId="0">
      <alignment vertical="center"/>
    </xf>
    <xf numFmtId="176" fontId="100" fillId="0" borderId="0">
      <alignment vertical="top"/>
    </xf>
    <xf numFmtId="176" fontId="100" fillId="0" borderId="0">
      <alignment vertical="top"/>
    </xf>
    <xf numFmtId="176" fontId="127" fillId="0" borderId="0">
      <alignment vertical="top"/>
    </xf>
    <xf numFmtId="176" fontId="100" fillId="0" borderId="0">
      <alignment vertical="center"/>
    </xf>
    <xf numFmtId="176" fontId="100" fillId="0" borderId="0"/>
    <xf numFmtId="176" fontId="217" fillId="0" borderId="0">
      <alignment vertical="center"/>
    </xf>
    <xf numFmtId="176" fontId="79" fillId="0" borderId="0">
      <alignment vertical="center"/>
    </xf>
    <xf numFmtId="176" fontId="218"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206" fontId="219" fillId="0" borderId="0" applyFill="0" applyBorder="0" applyAlignment="0" applyProtection="0">
      <alignment vertical="top"/>
      <protection locked="0"/>
    </xf>
    <xf numFmtId="0" fontId="219" fillId="0" borderId="0" applyFill="0" applyBorder="0" applyAlignment="0" applyProtection="0">
      <alignment vertical="top"/>
      <protection locked="0"/>
    </xf>
    <xf numFmtId="206" fontId="219" fillId="0" borderId="0" applyFill="0" applyBorder="0" applyAlignment="0" applyProtection="0">
      <alignment vertical="top"/>
      <protection locked="0"/>
    </xf>
    <xf numFmtId="0" fontId="219" fillId="0" borderId="0" applyFill="0" applyBorder="0" applyAlignment="0" applyProtection="0">
      <alignment vertical="top"/>
      <protection locked="0"/>
    </xf>
    <xf numFmtId="206" fontId="219" fillId="0" borderId="0" applyFill="0" applyBorder="0" applyAlignment="0" applyProtection="0">
      <alignment vertical="top"/>
      <protection locked="0"/>
    </xf>
    <xf numFmtId="176" fontId="219" fillId="0" borderId="0" applyFill="0" applyBorder="0" applyAlignment="0" applyProtection="0">
      <alignment vertical="top"/>
      <protection locked="0"/>
    </xf>
    <xf numFmtId="176"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206" fontId="219" fillId="0" borderId="0" applyNumberFormat="0" applyFill="0" applyBorder="0" applyAlignment="0" applyProtection="0">
      <alignment vertical="top"/>
      <protection locked="0"/>
    </xf>
    <xf numFmtId="206"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206"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206" fontId="219" fillId="0" borderId="0" applyFill="0" applyBorder="0" applyAlignment="0" applyProtection="0">
      <alignment vertical="top"/>
      <protection locked="0"/>
    </xf>
    <xf numFmtId="0" fontId="219" fillId="0" borderId="0" applyFill="0" applyBorder="0" applyAlignment="0" applyProtection="0">
      <alignment vertical="top"/>
      <protection locked="0"/>
    </xf>
    <xf numFmtId="206" fontId="219" fillId="0" borderId="0" applyFill="0" applyBorder="0" applyAlignment="0" applyProtection="0">
      <alignment vertical="top"/>
      <protection locked="0"/>
    </xf>
    <xf numFmtId="0" fontId="219" fillId="0" borderId="0" applyFill="0" applyBorder="0" applyAlignment="0" applyProtection="0">
      <alignment vertical="top"/>
      <protection locked="0"/>
    </xf>
    <xf numFmtId="206" fontId="219" fillId="0" borderId="0" applyFill="0" applyBorder="0" applyAlignment="0" applyProtection="0">
      <alignment vertical="top"/>
      <protection locked="0"/>
    </xf>
    <xf numFmtId="176" fontId="219" fillId="0" borderId="0" applyFill="0" applyBorder="0" applyAlignment="0" applyProtection="0">
      <alignment vertical="top"/>
      <protection locked="0"/>
    </xf>
    <xf numFmtId="176"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206" fontId="219" fillId="0" borderId="0" applyNumberFormat="0" applyFill="0" applyBorder="0" applyAlignment="0" applyProtection="0">
      <alignment vertical="top"/>
      <protection locked="0"/>
    </xf>
    <xf numFmtId="206"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206" fontId="219"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176" fontId="219" fillId="0" borderId="0" applyNumberFormat="0" applyFill="0" applyBorder="0" applyAlignment="0" applyProtection="0">
      <alignment vertical="top"/>
      <protection locked="0"/>
    </xf>
    <xf numFmtId="176" fontId="218" fillId="0" borderId="0" applyNumberFormat="0" applyFill="0" applyBorder="0" applyAlignment="0" applyProtection="0">
      <alignment vertical="top"/>
      <protection locked="0"/>
    </xf>
    <xf numFmtId="176" fontId="218" fillId="0" borderId="0" applyNumberFormat="0" applyFill="0" applyBorder="0" applyAlignment="0" applyProtection="0">
      <alignment vertical="top"/>
      <protection locked="0"/>
    </xf>
    <xf numFmtId="206" fontId="218" fillId="0" borderId="0" applyFill="0" applyBorder="0" applyAlignment="0" applyProtection="0">
      <alignment vertical="top"/>
      <protection locked="0"/>
    </xf>
    <xf numFmtId="0" fontId="218" fillId="0" borderId="0" applyFill="0" applyBorder="0" applyAlignment="0" applyProtection="0">
      <alignment vertical="top"/>
      <protection locked="0"/>
    </xf>
    <xf numFmtId="206" fontId="218" fillId="0" borderId="0" applyFill="0" applyBorder="0" applyAlignment="0" applyProtection="0">
      <alignment vertical="top"/>
      <protection locked="0"/>
    </xf>
    <xf numFmtId="0" fontId="218" fillId="0" borderId="0" applyFill="0" applyBorder="0" applyAlignment="0" applyProtection="0">
      <alignment vertical="top"/>
      <protection locked="0"/>
    </xf>
    <xf numFmtId="206" fontId="218" fillId="0" borderId="0" applyFill="0" applyBorder="0" applyAlignment="0" applyProtection="0">
      <alignment vertical="top"/>
      <protection locked="0"/>
    </xf>
    <xf numFmtId="176" fontId="218" fillId="0" borderId="0" applyFill="0" applyBorder="0" applyAlignment="0" applyProtection="0">
      <alignment vertical="top"/>
      <protection locked="0"/>
    </xf>
    <xf numFmtId="176"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206" fontId="218" fillId="0" borderId="0" applyNumberFormat="0" applyFill="0" applyBorder="0" applyAlignment="0" applyProtection="0">
      <alignment vertical="top"/>
      <protection locked="0"/>
    </xf>
    <xf numFmtId="206" fontId="218" fillId="0" borderId="0" applyNumberFormat="0" applyFill="0" applyBorder="0" applyAlignment="0" applyProtection="0">
      <alignment vertical="top"/>
      <protection locked="0"/>
    </xf>
    <xf numFmtId="176" fontId="218" fillId="0" borderId="0" applyNumberFormat="0" applyFill="0" applyBorder="0" applyAlignment="0" applyProtection="0">
      <alignment vertical="top"/>
      <protection locked="0"/>
    </xf>
    <xf numFmtId="206"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176" fontId="218" fillId="0" borderId="0" applyNumberFormat="0" applyFill="0" applyBorder="0" applyAlignment="0" applyProtection="0">
      <alignment vertical="top"/>
      <protection locked="0"/>
    </xf>
    <xf numFmtId="206"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206" fontId="218"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206" fontId="218" fillId="0" borderId="0" applyNumberFormat="0" applyFill="0" applyBorder="0" applyAlignment="0" applyProtection="0">
      <alignment vertical="top"/>
      <protection locked="0"/>
    </xf>
    <xf numFmtId="176" fontId="137" fillId="63" borderId="0" applyNumberFormat="0" applyBorder="0" applyAlignment="0" applyProtection="0">
      <alignment vertical="center"/>
    </xf>
    <xf numFmtId="176" fontId="137" fillId="51" borderId="0" applyNumberFormat="0" applyBorder="0" applyAlignment="0" applyProtection="0">
      <alignment vertical="center"/>
    </xf>
    <xf numFmtId="176" fontId="137" fillId="50" borderId="0" applyNumberFormat="0" applyBorder="0" applyAlignment="0" applyProtection="0">
      <alignment vertical="center"/>
    </xf>
    <xf numFmtId="176" fontId="137" fillId="64" borderId="0" applyNumberFormat="0" applyBorder="0" applyAlignment="0" applyProtection="0">
      <alignment vertical="center"/>
    </xf>
    <xf numFmtId="176" fontId="137" fillId="54" borderId="0" applyNumberFormat="0" applyBorder="0" applyAlignment="0" applyProtection="0">
      <alignment vertical="center"/>
    </xf>
    <xf numFmtId="176" fontId="137" fillId="65"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1" fillId="46" borderId="0" applyNumberFormat="0" applyBorder="0" applyAlignment="0" applyProtection="0">
      <alignment vertical="center"/>
    </xf>
    <xf numFmtId="176" fontId="222"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3" fillId="46" borderId="0" applyNumberFormat="0" applyBorder="0" applyAlignment="0" applyProtection="0"/>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0" fillId="46" borderId="0" applyNumberFormat="0" applyBorder="0" applyAlignment="0" applyProtection="0">
      <alignment vertical="center"/>
    </xf>
    <xf numFmtId="176" fontId="224" fillId="0" borderId="249" applyNumberFormat="0" applyFill="0" applyAlignment="0" applyProtection="0">
      <alignment vertical="center"/>
    </xf>
    <xf numFmtId="176" fontId="224" fillId="0" borderId="249" applyNumberFormat="0" applyFill="0" applyAlignment="0" applyProtection="0">
      <alignment vertical="center"/>
    </xf>
    <xf numFmtId="179" fontId="99" fillId="0" borderId="0" applyFont="0" applyFill="0" applyBorder="0" applyAlignment="0" applyProtection="0"/>
    <xf numFmtId="204" fontId="99" fillId="0" borderId="0" applyFont="0" applyFill="0" applyBorder="0" applyAlignment="0" applyProtection="0"/>
    <xf numFmtId="40" fontId="225" fillId="0" borderId="0" applyFont="0" applyFill="0" applyBorder="0" applyAlignment="0" applyProtection="0"/>
    <xf numFmtId="38" fontId="225" fillId="0" borderId="0" applyFont="0" applyFill="0" applyBorder="0" applyAlignment="0" applyProtection="0"/>
    <xf numFmtId="176" fontId="226" fillId="47" borderId="0" applyNumberFormat="0" applyBorder="0" applyAlignment="0" applyProtection="0">
      <alignment vertical="center"/>
    </xf>
    <xf numFmtId="176" fontId="226" fillId="45" borderId="0" applyNumberFormat="0" applyBorder="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0"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0"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0"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1" applyNumberFormat="0" applyFill="0" applyAlignment="0" applyProtection="0">
      <alignment vertical="center"/>
    </xf>
    <xf numFmtId="176" fontId="227" fillId="0" borderId="250" applyNumberFormat="0" applyFill="0" applyAlignment="0" applyProtection="0">
      <alignment vertical="center"/>
    </xf>
    <xf numFmtId="176" fontId="227" fillId="0" borderId="251" applyNumberFormat="0" applyFill="0" applyAlignment="0" applyProtection="0"/>
    <xf numFmtId="176" fontId="227" fillId="0" borderId="251" applyNumberFormat="0" applyFill="0" applyAlignment="0" applyProtection="0"/>
    <xf numFmtId="176" fontId="227" fillId="0" borderId="250" applyNumberFormat="0" applyFill="0" applyAlignment="0" applyProtection="0">
      <alignment vertical="center"/>
    </xf>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1" applyNumberFormat="0" applyFill="0" applyAlignment="0" applyProtection="0"/>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176" fontId="227" fillId="0" borderId="250" applyNumberFormat="0" applyFill="0" applyAlignment="0" applyProtection="0">
      <alignment vertical="center"/>
    </xf>
    <xf numFmtId="239" fontId="114" fillId="0" borderId="0" applyFont="0" applyFill="0" applyBorder="0" applyAlignment="0" applyProtection="0"/>
    <xf numFmtId="201" fontId="110" fillId="0" borderId="0" applyFont="0" applyFill="0" applyBorder="0" applyAlignment="0" applyProtection="0"/>
    <xf numFmtId="273" fontId="110" fillId="0" borderId="0" applyFont="0" applyFill="0" applyBorder="0" applyAlignment="0" applyProtection="0"/>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2"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2"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2"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57" borderId="252" applyNumberFormat="0" applyAlignment="0" applyProtection="0">
      <alignment vertical="center"/>
    </xf>
    <xf numFmtId="176" fontId="228" fillId="2" borderId="252" applyNumberFormat="0" applyAlignment="0" applyProtection="0">
      <alignment vertical="center"/>
    </xf>
    <xf numFmtId="176" fontId="228" fillId="57" borderId="252" applyNumberFormat="0" applyAlignment="0" applyProtection="0"/>
    <xf numFmtId="176" fontId="228" fillId="57" borderId="252" applyNumberFormat="0" applyAlignment="0" applyProtection="0"/>
    <xf numFmtId="176" fontId="228" fillId="2" borderId="252" applyNumberFormat="0" applyAlignment="0" applyProtection="0">
      <alignment vertical="center"/>
    </xf>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57" borderId="252" applyNumberFormat="0" applyAlignment="0" applyProtection="0"/>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8" fillId="2" borderId="252" applyNumberFormat="0" applyAlignment="0" applyProtection="0">
      <alignment vertical="center"/>
    </xf>
    <xf numFmtId="176" fontId="229" fillId="2" borderId="252" applyNumberFormat="0" applyAlignment="0" applyProtection="0">
      <alignment vertical="center"/>
    </xf>
    <xf numFmtId="176" fontId="229" fillId="2" borderId="252" applyNumberFormat="0" applyAlignment="0" applyProtection="0">
      <alignment vertical="center"/>
    </xf>
    <xf numFmtId="279" fontId="176" fillId="0" borderId="0" applyFont="0" applyFill="0" applyBorder="0" applyAlignment="0" applyProtection="0"/>
    <xf numFmtId="258" fontId="119" fillId="0" borderId="0" applyFont="0" applyFill="0" applyBorder="0" applyAlignment="0" applyProtection="0"/>
    <xf numFmtId="176" fontId="230" fillId="43" borderId="253" applyNumberFormat="0" applyAlignment="0" applyProtection="0">
      <alignment vertical="center"/>
    </xf>
    <xf numFmtId="176" fontId="230" fillId="43" borderId="253" applyNumberFormat="0" applyAlignment="0" applyProtection="0">
      <alignment vertical="center"/>
    </xf>
    <xf numFmtId="176" fontId="230" fillId="43"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43"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66" borderId="253" applyNumberFormat="0" applyAlignment="0" applyProtection="0">
      <alignment vertical="center"/>
    </xf>
    <xf numFmtId="176" fontId="230" fillId="43" borderId="253" applyNumberFormat="0" applyAlignment="0" applyProtection="0">
      <alignment vertical="center"/>
    </xf>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66" borderId="253" applyNumberFormat="0" applyAlignment="0" applyProtection="0"/>
    <xf numFmtId="176" fontId="230" fillId="43" borderId="253" applyNumberFormat="0" applyAlignment="0" applyProtection="0">
      <alignment vertical="center"/>
    </xf>
    <xf numFmtId="176" fontId="230" fillId="43" borderId="253" applyNumberFormat="0" applyAlignment="0" applyProtection="0">
      <alignment vertical="center"/>
    </xf>
    <xf numFmtId="176" fontId="230" fillId="43" borderId="253" applyNumberFormat="0" applyAlignment="0" applyProtection="0">
      <alignment vertical="center"/>
    </xf>
    <xf numFmtId="176" fontId="230" fillId="43" borderId="253" applyNumberFormat="0" applyAlignment="0" applyProtection="0">
      <alignment vertical="center"/>
    </xf>
    <xf numFmtId="176" fontId="230" fillId="43" borderId="253" applyNumberFormat="0" applyAlignment="0" applyProtection="0">
      <alignment vertical="center"/>
    </xf>
    <xf numFmtId="176" fontId="231" fillId="66" borderId="253" applyNumberFormat="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2"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3" fillId="0" borderId="0" applyNumberFormat="0" applyFill="0" applyBorder="0" applyAlignment="0" applyProtection="0">
      <alignment vertical="center"/>
    </xf>
    <xf numFmtId="176" fontId="234" fillId="0" borderId="0" applyNumberFormat="0" applyFill="0" applyBorder="0" applyAlignment="0" applyProtection="0">
      <alignment vertical="center"/>
    </xf>
    <xf numFmtId="176" fontId="234" fillId="0" borderId="254"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235" fillId="0" borderId="255" applyNumberFormat="0" applyFill="0" applyAlignment="0" applyProtection="0">
      <alignment vertical="center"/>
    </xf>
    <xf numFmtId="176" fontId="0" fillId="0" borderId="0"/>
    <xf numFmtId="176" fontId="110" fillId="0" borderId="0" applyAlignment="0"/>
    <xf numFmtId="38" fontId="110" fillId="0" borderId="0" applyFont="0" applyFill="0" applyBorder="0" applyAlignment="0" applyProtection="0"/>
    <xf numFmtId="40" fontId="110" fillId="0" borderId="0" applyFont="0" applyFill="0" applyBorder="0" applyAlignment="0" applyProtection="0"/>
    <xf numFmtId="41" fontId="135" fillId="0" borderId="0" applyFont="0" applyFill="0" applyBorder="0" applyAlignment="0" applyProtection="0"/>
    <xf numFmtId="43" fontId="135" fillId="0" borderId="0" applyFont="0" applyFill="0" applyBorder="0" applyAlignment="0" applyProtection="0"/>
    <xf numFmtId="43" fontId="100"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27" fillId="0" borderId="0" applyFont="0" applyFill="0" applyBorder="0" applyAlignment="0" applyProtection="0"/>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0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27" fillId="0" borderId="0" applyFont="0" applyFill="0" applyBorder="0" applyAlignment="0" applyProtection="0"/>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280"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00" fillId="0" borderId="0" applyFont="0" applyFill="0" applyBorder="0" applyAlignment="0" applyProtection="0">
      <alignment vertical="center"/>
    </xf>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100"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79" fillId="0" borderId="0" applyFont="0" applyFill="0" applyBorder="0" applyAlignment="0" applyProtection="0">
      <alignment vertical="center"/>
    </xf>
    <xf numFmtId="43" fontId="0" fillId="0" borderId="0" applyFont="0" applyFill="0" applyBorder="0" applyAlignment="0" applyProtection="0"/>
    <xf numFmtId="43" fontId="79"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43" fontId="173" fillId="0" borderId="0" applyFont="0" applyFill="0" applyBorder="0" applyAlignment="0" applyProtection="0">
      <alignment vertical="center"/>
    </xf>
    <xf numFmtId="217" fontId="100" fillId="0" borderId="0" applyFont="0" applyFill="0" applyBorder="0" applyAlignment="0" applyProtection="0">
      <alignment vertical="center"/>
    </xf>
    <xf numFmtId="217" fontId="100" fillId="0" borderId="0" applyFont="0" applyFill="0" applyBorder="0" applyAlignment="0" applyProtection="0">
      <alignment vertical="center"/>
    </xf>
    <xf numFmtId="179" fontId="100" fillId="0" borderId="0" applyFont="0" applyFill="0" applyBorder="0" applyAlignment="0" applyProtection="0">
      <alignment vertical="center"/>
    </xf>
    <xf numFmtId="176" fontId="138" fillId="67" borderId="0" applyNumberFormat="0" applyBorder="0" applyAlignment="0" applyProtection="0">
      <alignment vertical="center"/>
    </xf>
    <xf numFmtId="176" fontId="138" fillId="67" borderId="0" applyNumberFormat="0" applyBorder="0" applyAlignment="0" applyProtection="0">
      <alignment vertical="center"/>
    </xf>
    <xf numFmtId="176" fontId="138" fillId="67" borderId="0" applyNumberFormat="0" applyBorder="0" applyAlignment="0" applyProtection="0"/>
    <xf numFmtId="176" fontId="138" fillId="65" borderId="0" applyNumberFormat="0" applyBorder="0" applyAlignment="0" applyProtection="0">
      <alignment vertical="center"/>
    </xf>
    <xf numFmtId="176" fontId="138" fillId="65" borderId="0" applyNumberFormat="0" applyBorder="0" applyAlignment="0" applyProtection="0">
      <alignment vertical="center"/>
    </xf>
    <xf numFmtId="176" fontId="138" fillId="65" borderId="0" applyNumberFormat="0" applyBorder="0" applyAlignment="0" applyProtection="0"/>
    <xf numFmtId="176" fontId="138" fillId="68" borderId="0" applyNumberFormat="0" applyBorder="0" applyAlignment="0" applyProtection="0">
      <alignment vertical="center"/>
    </xf>
    <xf numFmtId="176" fontId="138" fillId="68" borderId="0" applyNumberFormat="0" applyBorder="0" applyAlignment="0" applyProtection="0">
      <alignment vertical="center"/>
    </xf>
    <xf numFmtId="176" fontId="138" fillId="68" borderId="0" applyNumberFormat="0" applyBorder="0" applyAlignment="0" applyProtection="0"/>
    <xf numFmtId="176" fontId="138" fillId="53" borderId="0" applyNumberFormat="0" applyBorder="0" applyAlignment="0" applyProtection="0">
      <alignment vertical="center"/>
    </xf>
    <xf numFmtId="176" fontId="138" fillId="53" borderId="0" applyNumberFormat="0" applyBorder="0" applyAlignment="0" applyProtection="0">
      <alignment vertical="center"/>
    </xf>
    <xf numFmtId="176" fontId="138" fillId="53" borderId="0" applyNumberFormat="0" applyBorder="0" applyAlignment="0" applyProtection="0"/>
    <xf numFmtId="176" fontId="138" fillId="54" borderId="0" applyNumberFormat="0" applyBorder="0" applyAlignment="0" applyProtection="0">
      <alignment vertical="center"/>
    </xf>
    <xf numFmtId="176" fontId="138" fillId="54" borderId="0" applyNumberFormat="0" applyBorder="0" applyAlignment="0" applyProtection="0">
      <alignment vertical="center"/>
    </xf>
    <xf numFmtId="176" fontId="138" fillId="54" borderId="0" applyNumberFormat="0" applyBorder="0" applyAlignment="0" applyProtection="0"/>
    <xf numFmtId="176" fontId="138" fillId="51" borderId="0" applyNumberFormat="0" applyBorder="0" applyAlignment="0" applyProtection="0">
      <alignment vertical="center"/>
    </xf>
    <xf numFmtId="176" fontId="138" fillId="51" borderId="0" applyNumberFormat="0" applyBorder="0" applyAlignment="0" applyProtection="0">
      <alignment vertical="center"/>
    </xf>
    <xf numFmtId="176" fontId="138" fillId="51" borderId="0" applyNumberFormat="0" applyBorder="0" applyAlignment="0" applyProtection="0"/>
    <xf numFmtId="281" fontId="130" fillId="0" borderId="0" applyFont="0" applyFill="0" applyBorder="0" applyAlignment="0" applyProtection="0"/>
    <xf numFmtId="1" fontId="130" fillId="0" borderId="0" applyFont="0" applyFill="0" applyBorder="0" applyAlignment="0" applyProtection="0">
      <alignment horizontal="right"/>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6" fillId="48" borderId="0" applyNumberFormat="0" applyBorder="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2"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2"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2"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57" borderId="256" applyNumberFormat="0" applyAlignment="0" applyProtection="0">
      <alignment vertical="center"/>
    </xf>
    <xf numFmtId="176" fontId="237" fillId="2" borderId="256" applyNumberFormat="0" applyAlignment="0" applyProtection="0">
      <alignment vertical="center"/>
    </xf>
    <xf numFmtId="176" fontId="237" fillId="57" borderId="256" applyNumberFormat="0" applyAlignment="0" applyProtection="0"/>
    <xf numFmtId="176" fontId="237" fillId="57" borderId="256" applyNumberFormat="0" applyAlignment="0" applyProtection="0"/>
    <xf numFmtId="176" fontId="237" fillId="2" borderId="256" applyNumberFormat="0" applyAlignment="0" applyProtection="0">
      <alignment vertical="center"/>
    </xf>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57" borderId="256" applyNumberFormat="0" applyAlignment="0" applyProtection="0"/>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7" fillId="2" borderId="256"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alignment vertical="center"/>
    </xf>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8" fillId="42" borderId="252" applyNumberFormat="0" applyAlignment="0" applyProtection="0">
      <alignment vertical="center"/>
    </xf>
    <xf numFmtId="176" fontId="239" fillId="2" borderId="256" applyNumberFormat="0" applyAlignment="0" applyProtection="0">
      <alignment vertical="center"/>
    </xf>
    <xf numFmtId="176" fontId="239" fillId="2" borderId="256" applyNumberFormat="0" applyAlignment="0" applyProtection="0">
      <alignment vertical="center"/>
    </xf>
    <xf numFmtId="176" fontId="240" fillId="48" borderId="252" applyNumberFormat="0" applyAlignment="0" applyProtection="0">
      <alignment vertical="center"/>
    </xf>
    <xf numFmtId="176" fontId="240" fillId="48" borderId="252" applyNumberFormat="0" applyAlignment="0" applyProtection="0">
      <alignment vertical="center"/>
    </xf>
    <xf numFmtId="176" fontId="241" fillId="0" borderId="0" applyNumberFormat="0" applyFill="0" applyBorder="0" applyAlignment="0" applyProtection="0">
      <alignment vertical="center"/>
    </xf>
    <xf numFmtId="40" fontId="242" fillId="0" borderId="0" applyFont="0" applyFill="0" applyBorder="0" applyAlignment="0" applyProtection="0"/>
    <xf numFmtId="38" fontId="242" fillId="0" borderId="0" applyFont="0" applyFill="0" applyBorder="0" applyAlignment="0" applyProtection="0"/>
    <xf numFmtId="200" fontId="99" fillId="0" borderId="0" applyFont="0" applyFill="0" applyBorder="0" applyAlignment="0" applyProtection="0"/>
    <xf numFmtId="239" fontId="99" fillId="0" borderId="0" applyFont="0" applyFill="0" applyBorder="0" applyAlignment="0" applyProtection="0"/>
    <xf numFmtId="282" fontId="119" fillId="0" borderId="0" applyFont="0" applyFill="0" applyBorder="0" applyAlignment="0" applyProtection="0"/>
    <xf numFmtId="283" fontId="119" fillId="0" borderId="0" applyFont="0" applyFill="0" applyBorder="0" applyAlignment="0" applyProtection="0"/>
    <xf numFmtId="281" fontId="108" fillId="0" borderId="0" applyFont="0" applyFill="0" applyBorder="0" applyAlignment="0" applyProtection="0"/>
    <xf numFmtId="176" fontId="125"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176" fontId="100" fillId="0" borderId="0"/>
    <xf numFmtId="176" fontId="100" fillId="0" borderId="0"/>
    <xf numFmtId="176" fontId="99"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99" fillId="0" borderId="0"/>
    <xf numFmtId="176" fontId="99" fillId="0" borderId="0"/>
    <xf numFmtId="176" fontId="99"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100" fillId="0" borderId="0"/>
    <xf numFmtId="176" fontId="99" fillId="0" borderId="0"/>
    <xf numFmtId="176" fontId="99" fillId="0" borderId="0"/>
    <xf numFmtId="176" fontId="99" fillId="0" borderId="0"/>
    <xf numFmtId="176" fontId="99" fillId="0" borderId="0"/>
    <xf numFmtId="176" fontId="99" fillId="0" borderId="0"/>
    <xf numFmtId="176" fontId="99" fillId="0" borderId="0"/>
    <xf numFmtId="38" fontId="110" fillId="0" borderId="0" applyFont="0" applyFill="0" applyBorder="0" applyAlignment="0" applyProtection="0"/>
    <xf numFmtId="176" fontId="111" fillId="0" borderId="0"/>
    <xf numFmtId="176" fontId="99" fillId="0" borderId="0"/>
    <xf numFmtId="176" fontId="110" fillId="0" borderId="0"/>
    <xf numFmtId="176" fontId="99" fillId="0" borderId="0"/>
    <xf numFmtId="1" fontId="108" fillId="0" borderId="0" applyFont="0" applyFill="0" applyBorder="0" applyAlignment="0" applyProtection="0">
      <alignment horizontal="right"/>
    </xf>
    <xf numFmtId="40" fontId="243" fillId="0" borderId="0" applyFont="0" applyFill="0" applyBorder="0" applyAlignment="0" applyProtection="0"/>
    <xf numFmtId="38" fontId="243" fillId="0" borderId="0" applyFont="0" applyFill="0" applyBorder="0" applyAlignment="0" applyProtection="0"/>
    <xf numFmtId="176" fontId="244" fillId="48" borderId="0" applyNumberFormat="0" applyBorder="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100" fillId="41" borderId="23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99" fillId="48" borderId="25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99" fillId="48" borderId="25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99" fillId="48" borderId="25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79" fillId="41" borderId="237" applyNumberFormat="0" applyFont="0" applyAlignment="0" applyProtection="0">
      <alignment vertical="center"/>
    </xf>
    <xf numFmtId="176" fontId="99" fillId="48" borderId="257" applyNumberFormat="0" applyFont="0" applyAlignment="0" applyProtection="0">
      <alignment vertical="center"/>
    </xf>
    <xf numFmtId="176" fontId="100" fillId="41" borderId="237" applyNumberFormat="0" applyFont="0" applyAlignment="0" applyProtection="0"/>
    <xf numFmtId="176" fontId="100" fillId="41" borderId="237" applyNumberFormat="0" applyFont="0" applyAlignment="0" applyProtection="0"/>
    <xf numFmtId="176" fontId="99" fillId="48" borderId="257" applyNumberFormat="0" applyFont="0" applyAlignment="0" applyProtection="0">
      <alignment vertical="center"/>
    </xf>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100" fillId="41" borderId="237" applyNumberFormat="0" applyFont="0" applyAlignment="0" applyProtection="0"/>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xf numFmtId="176" fontId="99" fillId="48" borderId="257" applyNumberFormat="0" applyFont="0" applyAlignment="0" applyProtection="0">
      <alignment vertical="center"/>
    </xf>
  </cellStyleXfs>
  <cellXfs count="1369">
    <xf numFmtId="176" fontId="0" fillId="0" borderId="0" xfId="0">
      <alignment vertical="center"/>
    </xf>
    <xf numFmtId="176" fontId="1" fillId="0" borderId="1" xfId="0" applyFont="1" applyBorder="1">
      <alignment vertical="center"/>
    </xf>
    <xf numFmtId="176" fontId="2" fillId="0" borderId="1" xfId="0" applyFont="1" applyBorder="1">
      <alignment vertical="center"/>
    </xf>
    <xf numFmtId="176" fontId="3" fillId="2" borderId="1" xfId="0" applyFont="1" applyFill="1" applyBorder="1">
      <alignment vertical="center"/>
    </xf>
    <xf numFmtId="176" fontId="4" fillId="0" borderId="1" xfId="0" applyFont="1" applyBorder="1">
      <alignment vertical="center"/>
    </xf>
    <xf numFmtId="176" fontId="5" fillId="0" borderId="0" xfId="0" applyFont="1">
      <alignment vertical="center"/>
    </xf>
    <xf numFmtId="176" fontId="6" fillId="0" borderId="1" xfId="0" applyFont="1" applyBorder="1">
      <alignment vertical="center"/>
    </xf>
    <xf numFmtId="176" fontId="3" fillId="0" borderId="1" xfId="0" applyFont="1" applyBorder="1" applyAlignment="1">
      <alignment vertical="center" wrapText="1"/>
    </xf>
    <xf numFmtId="284" fontId="3" fillId="0" borderId="1" xfId="0" applyNumberFormat="1" applyFont="1" applyBorder="1">
      <alignment vertical="center"/>
    </xf>
    <xf numFmtId="284" fontId="3" fillId="0" borderId="1" xfId="0" applyNumberFormat="1" applyFont="1" applyBorder="1" applyAlignment="1">
      <alignment horizontal="center" vertical="center"/>
    </xf>
    <xf numFmtId="10" fontId="0" fillId="0" borderId="0" xfId="0" applyNumberFormat="1" applyAlignment="1">
      <alignment horizontal="center" vertical="center"/>
    </xf>
    <xf numFmtId="176" fontId="3" fillId="0" borderId="1" xfId="0" applyFont="1" applyBorder="1">
      <alignment vertical="center"/>
    </xf>
    <xf numFmtId="176" fontId="7" fillId="0" borderId="2" xfId="0" applyFont="1" applyBorder="1" applyAlignment="1">
      <alignment horizontal="center" vertical="center"/>
    </xf>
    <xf numFmtId="176" fontId="7" fillId="0" borderId="3" xfId="0" applyFont="1" applyBorder="1" applyAlignment="1">
      <alignment horizontal="left" vertical="center"/>
    </xf>
    <xf numFmtId="284" fontId="7" fillId="0" borderId="3" xfId="0" applyNumberFormat="1" applyFont="1" applyBorder="1" applyAlignment="1">
      <alignment horizontal="center" vertical="center"/>
    </xf>
    <xf numFmtId="10" fontId="7" fillId="0" borderId="3" xfId="0" applyNumberFormat="1" applyFont="1" applyBorder="1" applyAlignment="1">
      <alignment horizontal="center" vertical="center"/>
    </xf>
    <xf numFmtId="176" fontId="8" fillId="0" borderId="4" xfId="0" applyFont="1" applyBorder="1" applyAlignment="1">
      <alignment horizontal="center" vertical="center" wrapText="1"/>
    </xf>
    <xf numFmtId="176" fontId="8" fillId="0" borderId="5" xfId="0" applyFont="1" applyBorder="1" applyAlignment="1">
      <alignment horizontal="left" vertical="center" wrapText="1"/>
    </xf>
    <xf numFmtId="284" fontId="8" fillId="0" borderId="5" xfId="0" applyNumberFormat="1" applyFont="1" applyBorder="1" applyAlignment="1">
      <alignment horizontal="center" vertical="center" wrapText="1"/>
    </xf>
    <xf numFmtId="10" fontId="8" fillId="0" borderId="5" xfId="0" applyNumberFormat="1" applyFont="1" applyBorder="1" applyAlignment="1">
      <alignment horizontal="center" vertical="center" wrapText="1"/>
    </xf>
    <xf numFmtId="176" fontId="9" fillId="3" borderId="6" xfId="0" applyFont="1" applyFill="1" applyBorder="1" applyAlignment="1">
      <alignment horizontal="center" vertical="center"/>
    </xf>
    <xf numFmtId="176" fontId="9" fillId="3" borderId="7" xfId="0" applyFont="1" applyFill="1" applyBorder="1" applyAlignment="1">
      <alignment horizontal="left" vertical="center"/>
    </xf>
    <xf numFmtId="284" fontId="9" fillId="3" borderId="7" xfId="0" applyNumberFormat="1" applyFont="1" applyFill="1" applyBorder="1" applyAlignment="1">
      <alignment horizontal="center" vertical="center"/>
    </xf>
    <xf numFmtId="10" fontId="9" fillId="3" borderId="7" xfId="0" applyNumberFormat="1" applyFont="1" applyFill="1" applyBorder="1" applyAlignment="1">
      <alignment horizontal="center" vertical="center"/>
    </xf>
    <xf numFmtId="10" fontId="9" fillId="3" borderId="8" xfId="0" applyNumberFormat="1" applyFont="1" applyFill="1" applyBorder="1" applyAlignment="1">
      <alignment horizontal="center" vertical="center"/>
    </xf>
    <xf numFmtId="176" fontId="9" fillId="4" borderId="9" xfId="6099" applyFont="1" applyFill="1" applyBorder="1" applyAlignment="1">
      <alignment horizontal="center" vertical="center" wrapText="1"/>
    </xf>
    <xf numFmtId="284" fontId="9" fillId="4" borderId="10" xfId="6099" applyNumberFormat="1" applyFont="1" applyFill="1" applyBorder="1" applyAlignment="1">
      <alignment horizontal="center" vertical="center" wrapText="1"/>
    </xf>
    <xf numFmtId="284" fontId="9" fillId="4" borderId="9" xfId="6099" applyNumberFormat="1" applyFont="1" applyFill="1" applyBorder="1" applyAlignment="1">
      <alignment horizontal="center" vertical="center" wrapText="1"/>
    </xf>
    <xf numFmtId="194" fontId="9" fillId="4" borderId="10" xfId="6099" applyNumberFormat="1" applyFont="1" applyFill="1" applyBorder="1" applyAlignment="1">
      <alignment horizontal="center" vertical="center" wrapText="1"/>
    </xf>
    <xf numFmtId="176" fontId="10" fillId="2" borderId="11" xfId="0" applyFont="1" applyFill="1" applyBorder="1" applyAlignment="1">
      <alignment horizontal="center" vertical="center" wrapText="1"/>
    </xf>
    <xf numFmtId="176" fontId="11" fillId="0" borderId="12" xfId="0" applyFont="1" applyBorder="1" applyAlignment="1">
      <alignment vertical="center" wrapText="1"/>
    </xf>
    <xf numFmtId="284" fontId="11" fillId="2" borderId="12" xfId="6100" applyNumberFormat="1" applyFont="1" applyFill="1" applyBorder="1" applyAlignment="1">
      <alignment horizontal="center" vertical="center"/>
    </xf>
    <xf numFmtId="284" fontId="11" fillId="0" borderId="12" xfId="0" applyNumberFormat="1" applyFont="1" applyBorder="1" applyAlignment="1">
      <alignment horizontal="center" vertical="center"/>
    </xf>
    <xf numFmtId="10" fontId="12" fillId="0" borderId="12" xfId="0" applyNumberFormat="1" applyFont="1" applyBorder="1" applyAlignment="1">
      <alignment horizontal="center" vertical="center"/>
    </xf>
    <xf numFmtId="5" fontId="13" fillId="0" borderId="13" xfId="0" applyNumberFormat="1" applyFont="1" applyBorder="1" applyAlignment="1">
      <alignment horizontal="center" vertical="center" wrapText="1"/>
    </xf>
    <xf numFmtId="176" fontId="10" fillId="2" borderId="11" xfId="0" applyFont="1" applyFill="1" applyBorder="1" applyAlignment="1">
      <alignment horizontal="center" vertical="center"/>
    </xf>
    <xf numFmtId="176" fontId="14" fillId="0" borderId="12" xfId="6102" applyFont="1" applyBorder="1" applyAlignment="1">
      <alignment horizontal="left" vertical="center" wrapText="1"/>
    </xf>
    <xf numFmtId="284" fontId="11" fillId="2" borderId="12" xfId="0" applyNumberFormat="1" applyFont="1" applyFill="1" applyBorder="1" applyAlignment="1">
      <alignment horizontal="center" vertical="center"/>
    </xf>
    <xf numFmtId="176" fontId="15" fillId="0" borderId="11" xfId="0" applyFont="1" applyBorder="1" applyAlignment="1">
      <alignment horizontal="center" vertical="center" wrapText="1"/>
    </xf>
    <xf numFmtId="176" fontId="11" fillId="0" borderId="12" xfId="0" applyFont="1" applyBorder="1" applyAlignment="1">
      <alignment horizontal="left" vertical="center" wrapText="1"/>
    </xf>
    <xf numFmtId="176" fontId="11" fillId="0" borderId="12" xfId="0" applyFont="1" applyBorder="1" applyAlignment="1">
      <alignment horizontal="center" vertical="center" wrapText="1"/>
    </xf>
    <xf numFmtId="176" fontId="16" fillId="2" borderId="11" xfId="0" applyFont="1" applyFill="1" applyBorder="1" applyAlignment="1">
      <alignment horizontal="center" vertical="center" wrapText="1"/>
    </xf>
    <xf numFmtId="176" fontId="14" fillId="0" borderId="12" xfId="0" applyFont="1" applyBorder="1" applyAlignment="1">
      <alignment vertical="center" wrapText="1"/>
    </xf>
    <xf numFmtId="284" fontId="14" fillId="2" borderId="12" xfId="6100" applyNumberFormat="1" applyFont="1" applyFill="1" applyBorder="1" applyAlignment="1">
      <alignment horizontal="center" vertical="center"/>
    </xf>
    <xf numFmtId="284" fontId="14" fillId="0" borderId="12" xfId="0" applyNumberFormat="1" applyFont="1" applyBorder="1" applyAlignment="1">
      <alignment horizontal="center" vertical="center"/>
    </xf>
    <xf numFmtId="176" fontId="13" fillId="0" borderId="12" xfId="0" applyFont="1" applyBorder="1" applyAlignment="1">
      <alignment horizontal="left" vertical="center" wrapText="1"/>
    </xf>
    <xf numFmtId="176" fontId="14" fillId="0" borderId="12" xfId="0" applyFont="1" applyBorder="1" applyAlignment="1">
      <alignment horizontal="left" vertical="center" wrapText="1"/>
    </xf>
    <xf numFmtId="176" fontId="17" fillId="0" borderId="12" xfId="0" applyFont="1" applyBorder="1" applyAlignment="1">
      <alignment horizontal="left" vertical="center" wrapText="1"/>
    </xf>
    <xf numFmtId="176" fontId="18" fillId="2" borderId="11" xfId="0" applyFont="1" applyFill="1" applyBorder="1" applyAlignment="1">
      <alignment horizontal="center" vertical="center" wrapText="1"/>
    </xf>
    <xf numFmtId="176" fontId="18" fillId="2" borderId="11" xfId="0" applyFont="1" applyFill="1" applyBorder="1" applyAlignment="1">
      <alignment horizontal="center" vertical="center"/>
    </xf>
    <xf numFmtId="176" fontId="10" fillId="2" borderId="14" xfId="0" applyFont="1" applyFill="1" applyBorder="1" applyAlignment="1">
      <alignment horizontal="center" vertical="center"/>
    </xf>
    <xf numFmtId="176" fontId="11" fillId="0" borderId="15" xfId="0" applyFont="1" applyBorder="1" applyAlignment="1">
      <alignment vertical="center" wrapText="1"/>
    </xf>
    <xf numFmtId="284" fontId="11" fillId="2" borderId="15" xfId="6100" applyNumberFormat="1" applyFont="1" applyFill="1" applyBorder="1" applyAlignment="1">
      <alignment horizontal="center" vertical="center"/>
    </xf>
    <xf numFmtId="284" fontId="11" fillId="0" borderId="15" xfId="0" applyNumberFormat="1" applyFont="1" applyBorder="1" applyAlignment="1">
      <alignment horizontal="center" vertical="center"/>
    </xf>
    <xf numFmtId="10" fontId="11" fillId="2" borderId="15" xfId="6100" applyNumberFormat="1" applyFont="1" applyFill="1" applyBorder="1" applyAlignment="1">
      <alignment horizontal="center" vertical="center"/>
    </xf>
    <xf numFmtId="5" fontId="13" fillId="0" borderId="16" xfId="0" applyNumberFormat="1" applyFont="1" applyBorder="1" applyAlignment="1">
      <alignment horizontal="center" vertical="center" wrapText="1"/>
    </xf>
    <xf numFmtId="176" fontId="19" fillId="0" borderId="0" xfId="6099" applyFont="1" applyAlignment="1">
      <alignment horizontal="left" vertical="center" wrapText="1"/>
    </xf>
    <xf numFmtId="49" fontId="3" fillId="0" borderId="1" xfId="0" applyNumberFormat="1" applyFont="1" applyBorder="1">
      <alignment vertical="center"/>
    </xf>
    <xf numFmtId="49" fontId="10" fillId="0" borderId="17" xfId="0" applyNumberFormat="1" applyFont="1" applyBorder="1" applyAlignment="1">
      <alignment horizontal="center" vertical="center" wrapText="1"/>
    </xf>
    <xf numFmtId="49" fontId="11" fillId="2" borderId="18" xfId="0" applyNumberFormat="1" applyFont="1" applyFill="1" applyBorder="1" applyAlignment="1">
      <alignment horizontal="left" vertical="center" wrapText="1"/>
    </xf>
    <xf numFmtId="284" fontId="11" fillId="5" borderId="18" xfId="0" applyNumberFormat="1" applyFont="1" applyFill="1" applyBorder="1" applyAlignment="1">
      <alignment horizontal="center" vertical="center" wrapText="1"/>
    </xf>
    <xf numFmtId="284" fontId="14" fillId="5" borderId="18" xfId="0" applyNumberFormat="1" applyFont="1" applyFill="1" applyBorder="1" applyAlignment="1">
      <alignment horizontal="center" vertical="center" wrapText="1"/>
    </xf>
    <xf numFmtId="10" fontId="12" fillId="0" borderId="18" xfId="0" applyNumberFormat="1" applyFont="1" applyBorder="1" applyAlignment="1">
      <alignment horizontal="center" vertical="center"/>
    </xf>
    <xf numFmtId="285" fontId="20" fillId="0" borderId="19" xfId="0" applyNumberFormat="1" applyFont="1" applyBorder="1" applyAlignment="1">
      <alignment horizontal="center" vertical="center" wrapText="1"/>
    </xf>
    <xf numFmtId="285" fontId="20" fillId="0" borderId="20" xfId="0" applyNumberFormat="1" applyFont="1" applyBorder="1" applyAlignment="1">
      <alignment horizontal="center" vertical="center" wrapText="1"/>
    </xf>
    <xf numFmtId="49" fontId="11" fillId="0" borderId="18" xfId="0" applyNumberFormat="1" applyFont="1" applyBorder="1" applyAlignment="1">
      <alignment horizontal="left" vertical="center" wrapText="1"/>
    </xf>
    <xf numFmtId="49" fontId="21" fillId="0" borderId="21" xfId="0" applyNumberFormat="1" applyFont="1" applyBorder="1" applyAlignment="1">
      <alignment horizontal="left" vertical="center" wrapText="1"/>
    </xf>
    <xf numFmtId="284" fontId="11" fillId="0" borderId="22" xfId="0" applyNumberFormat="1" applyFont="1" applyBorder="1" applyAlignment="1">
      <alignment horizontal="left" vertical="center" wrapText="1"/>
    </xf>
    <xf numFmtId="49" fontId="11" fillId="0" borderId="23" xfId="0" applyNumberFormat="1" applyFont="1" applyBorder="1" applyAlignment="1">
      <alignment horizontal="left" vertical="center" wrapText="1"/>
    </xf>
    <xf numFmtId="285" fontId="20" fillId="0" borderId="24" xfId="0" applyNumberFormat="1" applyFont="1" applyBorder="1" applyAlignment="1">
      <alignment horizontal="center" vertical="center" wrapText="1"/>
    </xf>
    <xf numFmtId="49" fontId="16" fillId="0" borderId="25" xfId="0" applyNumberFormat="1" applyFont="1" applyBorder="1" applyAlignment="1">
      <alignment horizontal="center" vertical="center" wrapText="1"/>
    </xf>
    <xf numFmtId="49" fontId="14" fillId="5" borderId="18" xfId="0" applyNumberFormat="1" applyFont="1" applyFill="1" applyBorder="1">
      <alignment vertical="center"/>
    </xf>
    <xf numFmtId="284" fontId="14" fillId="5" borderId="18" xfId="6100" applyNumberFormat="1" applyFont="1" applyFill="1" applyBorder="1" applyAlignment="1">
      <alignment horizontal="center" vertical="center"/>
    </xf>
    <xf numFmtId="10" fontId="12" fillId="5" borderId="18" xfId="0" applyNumberFormat="1" applyFont="1" applyFill="1" applyBorder="1" applyAlignment="1">
      <alignment horizontal="center" vertical="center"/>
    </xf>
    <xf numFmtId="263" fontId="3" fillId="0" borderId="1" xfId="0" applyNumberFormat="1" applyFont="1" applyBorder="1">
      <alignment vertical="center"/>
    </xf>
    <xf numFmtId="49" fontId="16" fillId="0" borderId="26" xfId="0" applyNumberFormat="1" applyFont="1" applyBorder="1" applyAlignment="1">
      <alignment horizontal="center" vertical="center" wrapText="1"/>
    </xf>
    <xf numFmtId="263" fontId="0" fillId="0" borderId="0" xfId="0" applyNumberFormat="1">
      <alignment vertical="center"/>
    </xf>
    <xf numFmtId="263" fontId="2" fillId="0" borderId="1" xfId="0" applyNumberFormat="1" applyFont="1" applyBorder="1">
      <alignment vertical="center"/>
    </xf>
    <xf numFmtId="49" fontId="16" fillId="0" borderId="27" xfId="0" applyNumberFormat="1" applyFont="1" applyBorder="1" applyAlignment="1">
      <alignment horizontal="center" vertical="center" wrapText="1"/>
    </xf>
    <xf numFmtId="49" fontId="13" fillId="5" borderId="21" xfId="0" applyNumberFormat="1" applyFont="1" applyFill="1" applyBorder="1" applyAlignment="1">
      <alignment horizontal="left" vertical="center" wrapText="1"/>
    </xf>
    <xf numFmtId="284" fontId="14" fillId="5" borderId="22" xfId="0" applyNumberFormat="1" applyFont="1" applyFill="1" applyBorder="1" applyAlignment="1">
      <alignment horizontal="left" vertical="center" wrapText="1"/>
    </xf>
    <xf numFmtId="49" fontId="14" fillId="5" borderId="23" xfId="0" applyNumberFormat="1" applyFont="1" applyFill="1" applyBorder="1" applyAlignment="1">
      <alignment horizontal="left" vertical="center" wrapText="1"/>
    </xf>
    <xf numFmtId="49" fontId="16" fillId="5" borderId="25" xfId="0" applyNumberFormat="1" applyFont="1" applyFill="1" applyBorder="1" applyAlignment="1">
      <alignment horizontal="center" vertical="center" wrapText="1"/>
    </xf>
    <xf numFmtId="49" fontId="14" fillId="5" borderId="18" xfId="0" applyNumberFormat="1" applyFont="1" applyFill="1" applyBorder="1" applyAlignment="1">
      <alignment vertical="center" wrapText="1"/>
    </xf>
    <xf numFmtId="44" fontId="0" fillId="0" borderId="0" xfId="0" applyNumberFormat="1">
      <alignment vertical="center"/>
    </xf>
    <xf numFmtId="49" fontId="16" fillId="5" borderId="26" xfId="0" applyNumberFormat="1" applyFont="1" applyFill="1" applyBorder="1" applyAlignment="1">
      <alignment horizontal="center" vertical="center" wrapText="1"/>
    </xf>
    <xf numFmtId="49" fontId="14" fillId="5" borderId="21" xfId="0" applyNumberFormat="1" applyFont="1" applyFill="1" applyBorder="1">
      <alignment vertical="center"/>
    </xf>
    <xf numFmtId="49" fontId="14" fillId="5" borderId="22" xfId="0" applyNumberFormat="1" applyFont="1" applyFill="1" applyBorder="1" applyAlignment="1">
      <alignment horizontal="left" vertical="center" wrapText="1"/>
    </xf>
    <xf numFmtId="49" fontId="16" fillId="0" borderId="28" xfId="0" applyNumberFormat="1" applyFont="1" applyBorder="1" applyAlignment="1">
      <alignment horizontal="center" vertical="center" wrapText="1"/>
    </xf>
    <xf numFmtId="49" fontId="13" fillId="0" borderId="21" xfId="0" applyNumberFormat="1" applyFont="1" applyBorder="1" applyAlignment="1">
      <alignment horizontal="left" vertical="center" wrapText="1"/>
    </xf>
    <xf numFmtId="284" fontId="14" fillId="0" borderId="22"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16" fillId="0" borderId="29" xfId="0" applyNumberFormat="1" applyFont="1" applyBorder="1" applyAlignment="1">
      <alignment horizontal="center" vertical="center" wrapText="1"/>
    </xf>
    <xf numFmtId="286" fontId="3" fillId="0" borderId="1" xfId="0" applyNumberFormat="1" applyFont="1" applyBorder="1">
      <alignment vertical="center"/>
    </xf>
    <xf numFmtId="49" fontId="16" fillId="0" borderId="30" xfId="0" applyNumberFormat="1" applyFont="1" applyBorder="1" applyAlignment="1">
      <alignment horizontal="center" vertical="center" wrapText="1"/>
    </xf>
    <xf numFmtId="49" fontId="13" fillId="0" borderId="31"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49" fontId="14" fillId="0" borderId="33" xfId="0" applyNumberFormat="1" applyFont="1" applyBorder="1" applyAlignment="1">
      <alignment horizontal="left" vertical="center" wrapText="1"/>
    </xf>
    <xf numFmtId="285" fontId="20" fillId="0" borderId="34" xfId="0" applyNumberFormat="1" applyFont="1" applyBorder="1" applyAlignment="1">
      <alignment horizontal="center" vertical="center" wrapText="1"/>
    </xf>
    <xf numFmtId="284" fontId="19" fillId="0" borderId="0" xfId="6099" applyNumberFormat="1" applyFont="1" applyAlignment="1">
      <alignment horizontal="left" vertical="center" wrapText="1"/>
    </xf>
    <xf numFmtId="10" fontId="19" fillId="0" borderId="0" xfId="6099" applyNumberFormat="1" applyFont="1" applyAlignment="1">
      <alignment horizontal="left" vertical="center" wrapText="1"/>
    </xf>
    <xf numFmtId="10" fontId="19" fillId="0" borderId="0" xfId="6099" applyNumberFormat="1" applyFont="1" applyAlignment="1">
      <alignment horizontal="center" vertical="center" wrapText="1"/>
    </xf>
    <xf numFmtId="176" fontId="12" fillId="0" borderId="0" xfId="0" applyFont="1">
      <alignment vertical="center"/>
    </xf>
    <xf numFmtId="263" fontId="12" fillId="0" borderId="0" xfId="0" applyNumberFormat="1" applyFont="1" applyAlignment="1">
      <alignment horizontal="center" vertical="center"/>
    </xf>
    <xf numFmtId="287" fontId="12" fillId="0" borderId="0" xfId="0" applyNumberFormat="1" applyFont="1" applyAlignment="1">
      <alignment horizontal="center" vertical="center"/>
    </xf>
    <xf numFmtId="176" fontId="22" fillId="0" borderId="0" xfId="0" applyFont="1" applyAlignment="1">
      <alignment horizontal="center" vertical="center"/>
    </xf>
    <xf numFmtId="176" fontId="23" fillId="0" borderId="0" xfId="0" applyFont="1" applyAlignment="1">
      <alignment horizontal="center" vertical="center"/>
    </xf>
    <xf numFmtId="176" fontId="24" fillId="0" borderId="0" xfId="0" applyFont="1" applyAlignment="1">
      <alignment horizontal="center" vertical="center"/>
    </xf>
    <xf numFmtId="176" fontId="9" fillId="3" borderId="35" xfId="0" applyFont="1" applyFill="1" applyBorder="1" applyAlignment="1">
      <alignment horizontal="center" vertical="center"/>
    </xf>
    <xf numFmtId="176" fontId="25" fillId="3" borderId="36" xfId="0" applyFont="1" applyFill="1" applyBorder="1" applyAlignment="1">
      <alignment horizontal="center" vertical="center"/>
    </xf>
    <xf numFmtId="176" fontId="25" fillId="3" borderId="37" xfId="0" applyFont="1" applyFill="1" applyBorder="1" applyAlignment="1">
      <alignment horizontal="center" vertical="center"/>
    </xf>
    <xf numFmtId="176" fontId="9" fillId="4" borderId="17" xfId="0" applyFont="1" applyFill="1" applyBorder="1" applyAlignment="1">
      <alignment horizontal="center" vertical="center"/>
    </xf>
    <xf numFmtId="176" fontId="9" fillId="4" borderId="18" xfId="0" applyFont="1" applyFill="1" applyBorder="1" applyAlignment="1">
      <alignment horizontal="center" vertical="center"/>
    </xf>
    <xf numFmtId="263" fontId="9" fillId="4" borderId="18" xfId="0" applyNumberFormat="1" applyFont="1" applyFill="1" applyBorder="1" applyAlignment="1">
      <alignment horizontal="center" vertical="center"/>
    </xf>
    <xf numFmtId="287" fontId="9" fillId="4" borderId="38" xfId="0" applyNumberFormat="1" applyFont="1" applyFill="1" applyBorder="1" applyAlignment="1">
      <alignment horizontal="center" vertical="center"/>
    </xf>
    <xf numFmtId="176" fontId="26" fillId="0" borderId="25" xfId="0" applyFont="1" applyBorder="1" applyAlignment="1">
      <alignment horizontal="center" vertical="center"/>
    </xf>
    <xf numFmtId="176" fontId="12" fillId="5" borderId="18" xfId="0" applyFont="1" applyFill="1" applyBorder="1">
      <alignment vertical="center"/>
    </xf>
    <xf numFmtId="263" fontId="12" fillId="5" borderId="18" xfId="0" applyNumberFormat="1" applyFont="1" applyFill="1" applyBorder="1" applyAlignment="1">
      <alignment horizontal="center" vertical="center"/>
    </xf>
    <xf numFmtId="287" fontId="12" fillId="0" borderId="39" xfId="0" applyNumberFormat="1" applyFont="1" applyBorder="1" applyAlignment="1">
      <alignment horizontal="center" vertical="center"/>
    </xf>
    <xf numFmtId="176" fontId="26" fillId="0" borderId="26" xfId="0" applyFont="1" applyBorder="1" applyAlignment="1">
      <alignment horizontal="center" vertical="center"/>
    </xf>
    <xf numFmtId="287" fontId="12" fillId="0" borderId="20" xfId="0" applyNumberFormat="1" applyFont="1" applyBorder="1" applyAlignment="1">
      <alignment horizontal="center" vertical="center"/>
    </xf>
    <xf numFmtId="176" fontId="26" fillId="0" borderId="27" xfId="0" applyFont="1" applyBorder="1" applyAlignment="1">
      <alignment horizontal="center" vertical="center"/>
    </xf>
    <xf numFmtId="287" fontId="12" fillId="0" borderId="40" xfId="0" applyNumberFormat="1" applyFont="1" applyBorder="1" applyAlignment="1">
      <alignment horizontal="center" vertical="center"/>
    </xf>
    <xf numFmtId="176" fontId="26" fillId="0" borderId="25" xfId="0" applyFont="1" applyBorder="1" applyAlignment="1">
      <alignment horizontal="center" vertical="center" wrapText="1"/>
    </xf>
    <xf numFmtId="176" fontId="12" fillId="0" borderId="18" xfId="0" applyFont="1" applyBorder="1">
      <alignment vertical="center"/>
    </xf>
    <xf numFmtId="176" fontId="26" fillId="5" borderId="25" xfId="0" applyFont="1" applyFill="1" applyBorder="1" applyAlignment="1">
      <alignment horizontal="center" vertical="center" wrapText="1"/>
    </xf>
    <xf numFmtId="263" fontId="12" fillId="0" borderId="18" xfId="0" applyNumberFormat="1" applyFont="1" applyBorder="1" applyAlignment="1">
      <alignment horizontal="center" vertical="center"/>
    </xf>
    <xf numFmtId="176" fontId="26" fillId="5" borderId="26" xfId="0" applyFont="1" applyFill="1" applyBorder="1" applyAlignment="1">
      <alignment horizontal="center" vertical="center" wrapText="1"/>
    </xf>
    <xf numFmtId="176" fontId="26" fillId="5" borderId="27" xfId="0" applyFont="1" applyFill="1" applyBorder="1" applyAlignment="1">
      <alignment horizontal="center" vertical="center" wrapText="1"/>
    </xf>
    <xf numFmtId="176" fontId="26" fillId="0" borderId="26" xfId="0" applyFont="1" applyBorder="1" applyAlignment="1">
      <alignment horizontal="center" vertical="center" wrapText="1"/>
    </xf>
    <xf numFmtId="176" fontId="26" fillId="0" borderId="17" xfId="0" applyFont="1" applyBorder="1" applyAlignment="1">
      <alignment horizontal="center" vertical="center"/>
    </xf>
    <xf numFmtId="176" fontId="24" fillId="0" borderId="41" xfId="0" applyFont="1" applyBorder="1" applyAlignment="1">
      <alignment horizontal="left" vertical="center" wrapText="1"/>
    </xf>
    <xf numFmtId="176" fontId="24" fillId="0" borderId="22" xfId="0" applyFont="1" applyBorder="1" applyAlignment="1">
      <alignment horizontal="left" vertical="center" wrapText="1"/>
    </xf>
    <xf numFmtId="176" fontId="24" fillId="0" borderId="42" xfId="0" applyFont="1" applyBorder="1" applyAlignment="1">
      <alignment horizontal="left" vertical="center" wrapText="1"/>
    </xf>
    <xf numFmtId="176" fontId="12" fillId="0" borderId="43" xfId="0" applyFont="1" applyBorder="1" applyAlignment="1">
      <alignment horizontal="center" vertical="center"/>
    </xf>
    <xf numFmtId="176" fontId="12" fillId="0" borderId="32" xfId="0" applyFont="1" applyBorder="1" applyAlignment="1">
      <alignment horizontal="center" vertical="center"/>
    </xf>
    <xf numFmtId="176" fontId="12" fillId="0" borderId="44" xfId="0" applyFont="1" applyBorder="1" applyAlignment="1">
      <alignment horizontal="center" vertical="center"/>
    </xf>
    <xf numFmtId="176" fontId="3" fillId="0" borderId="1" xfId="4494" applyFont="1" applyBorder="1">
      <alignment vertical="center"/>
    </xf>
    <xf numFmtId="176" fontId="1" fillId="0" borderId="1" xfId="4494" applyFont="1" applyBorder="1">
      <alignment vertical="center"/>
    </xf>
    <xf numFmtId="176" fontId="2" fillId="0" borderId="1" xfId="4494" applyFont="1" applyBorder="1">
      <alignment vertical="center"/>
    </xf>
    <xf numFmtId="176" fontId="0" fillId="0" borderId="0" xfId="4494">
      <alignment vertical="center"/>
    </xf>
    <xf numFmtId="176" fontId="4" fillId="6" borderId="0" xfId="4494" applyFont="1" applyFill="1" applyAlignment="1">
      <alignment horizontal="center" vertical="center" wrapText="1"/>
    </xf>
    <xf numFmtId="49" fontId="4" fillId="0" borderId="1" xfId="4494" applyNumberFormat="1" applyFont="1" applyBorder="1" applyAlignment="1">
      <alignment horizontal="center" vertical="center" wrapText="1"/>
    </xf>
    <xf numFmtId="49" fontId="4" fillId="0" borderId="1" xfId="4494" applyNumberFormat="1" applyFont="1" applyBorder="1" applyAlignment="1">
      <alignment horizontal="left" vertical="center" wrapText="1"/>
    </xf>
    <xf numFmtId="284" fontId="4" fillId="0" borderId="1" xfId="4494" applyNumberFormat="1" applyFont="1" applyBorder="1" applyAlignment="1">
      <alignment horizontal="center" vertical="center" wrapText="1"/>
    </xf>
    <xf numFmtId="10" fontId="4" fillId="0" borderId="1" xfId="4494" applyNumberFormat="1" applyFont="1" applyBorder="1" applyAlignment="1">
      <alignment horizontal="center" vertical="center" wrapText="1"/>
    </xf>
    <xf numFmtId="176" fontId="4" fillId="0" borderId="1" xfId="4494" applyFont="1" applyBorder="1" applyAlignment="1">
      <alignment horizontal="center" vertical="center" wrapText="1"/>
    </xf>
    <xf numFmtId="176" fontId="4" fillId="5" borderId="1" xfId="4494" applyFont="1" applyFill="1" applyBorder="1" applyAlignment="1">
      <alignment horizontal="center" vertical="center" wrapText="1"/>
    </xf>
    <xf numFmtId="176" fontId="7" fillId="0" borderId="2" xfId="4494" applyFont="1" applyBorder="1" applyAlignment="1">
      <alignment horizontal="center" vertical="center"/>
    </xf>
    <xf numFmtId="176" fontId="7" fillId="0" borderId="3" xfId="4494" applyFont="1" applyBorder="1" applyAlignment="1">
      <alignment horizontal="left" vertical="center"/>
    </xf>
    <xf numFmtId="284" fontId="7" fillId="0" borderId="3" xfId="4494" applyNumberFormat="1" applyFont="1" applyBorder="1" applyAlignment="1">
      <alignment horizontal="center" vertical="center"/>
    </xf>
    <xf numFmtId="10" fontId="7" fillId="0" borderId="3" xfId="4494" applyNumberFormat="1" applyFont="1" applyBorder="1" applyAlignment="1">
      <alignment horizontal="center" vertical="center"/>
    </xf>
    <xf numFmtId="176" fontId="3" fillId="5" borderId="1" xfId="4494" applyFont="1" applyFill="1" applyBorder="1">
      <alignment vertical="center"/>
    </xf>
    <xf numFmtId="176" fontId="8" fillId="0" borderId="4" xfId="4494" applyFont="1" applyBorder="1" applyAlignment="1">
      <alignment horizontal="center" vertical="center" wrapText="1"/>
    </xf>
    <xf numFmtId="176" fontId="8" fillId="0" borderId="5" xfId="4494" applyFont="1" applyBorder="1" applyAlignment="1">
      <alignment horizontal="left" vertical="center" wrapText="1"/>
    </xf>
    <xf numFmtId="284" fontId="8" fillId="0" borderId="5" xfId="4494" applyNumberFormat="1" applyFont="1" applyBorder="1" applyAlignment="1">
      <alignment horizontal="center" vertical="center" wrapText="1"/>
    </xf>
    <xf numFmtId="10" fontId="8" fillId="0" borderId="5" xfId="4494" applyNumberFormat="1" applyFont="1" applyBorder="1" applyAlignment="1">
      <alignment horizontal="center" vertical="center" wrapText="1"/>
    </xf>
    <xf numFmtId="176" fontId="9" fillId="3" borderId="6" xfId="4494" applyFont="1" applyFill="1" applyBorder="1" applyAlignment="1">
      <alignment horizontal="center" vertical="center"/>
    </xf>
    <xf numFmtId="176" fontId="9" fillId="3" borderId="7" xfId="4494" applyFont="1" applyFill="1" applyBorder="1" applyAlignment="1">
      <alignment horizontal="left" vertical="center"/>
    </xf>
    <xf numFmtId="284" fontId="9" fillId="3" borderId="7" xfId="4494" applyNumberFormat="1" applyFont="1" applyFill="1" applyBorder="1" applyAlignment="1">
      <alignment horizontal="center" vertical="center"/>
    </xf>
    <xf numFmtId="10" fontId="9" fillId="3" borderId="7" xfId="4494" applyNumberFormat="1" applyFont="1" applyFill="1" applyBorder="1" applyAlignment="1">
      <alignment horizontal="center" vertical="center"/>
    </xf>
    <xf numFmtId="10" fontId="9" fillId="3" borderId="8" xfId="4494" applyNumberFormat="1" applyFont="1" applyFill="1" applyBorder="1" applyAlignment="1">
      <alignment horizontal="center" vertical="center"/>
    </xf>
    <xf numFmtId="176" fontId="1" fillId="5" borderId="1" xfId="4494" applyFont="1" applyFill="1" applyBorder="1">
      <alignment vertical="center"/>
    </xf>
    <xf numFmtId="176" fontId="9" fillId="4" borderId="45" xfId="6099" applyFont="1" applyFill="1" applyBorder="1" applyAlignment="1">
      <alignment horizontal="center" vertical="center" wrapText="1"/>
    </xf>
    <xf numFmtId="176" fontId="2" fillId="5" borderId="1" xfId="4494" applyFont="1" applyFill="1" applyBorder="1">
      <alignment vertical="center"/>
    </xf>
    <xf numFmtId="49" fontId="10" fillId="5" borderId="46" xfId="4494" applyNumberFormat="1" applyFont="1" applyFill="1" applyBorder="1" applyAlignment="1">
      <alignment horizontal="center" vertical="center" wrapText="1"/>
    </xf>
    <xf numFmtId="176" fontId="14" fillId="5" borderId="47" xfId="4494" applyFont="1" applyFill="1" applyBorder="1" applyAlignment="1">
      <alignment vertical="center" wrapText="1"/>
    </xf>
    <xf numFmtId="284" fontId="14" fillId="5" borderId="12" xfId="6476" applyNumberFormat="1" applyFont="1" applyFill="1" applyBorder="1" applyAlignment="1">
      <alignment horizontal="center" vertical="center" wrapText="1"/>
    </xf>
    <xf numFmtId="10" fontId="14" fillId="5" borderId="48" xfId="4494" applyNumberFormat="1" applyFont="1" applyFill="1" applyBorder="1" applyAlignment="1">
      <alignment horizontal="center" vertical="center" wrapText="1"/>
    </xf>
    <xf numFmtId="288" fontId="13" fillId="0" borderId="18" xfId="4494" applyNumberFormat="1" applyFont="1" applyBorder="1" applyAlignment="1">
      <alignment horizontal="center" vertical="center" wrapText="1"/>
    </xf>
    <xf numFmtId="49" fontId="10" fillId="5" borderId="49" xfId="4494" applyNumberFormat="1" applyFont="1" applyFill="1" applyBorder="1" applyAlignment="1">
      <alignment horizontal="center" vertical="center" wrapText="1"/>
    </xf>
    <xf numFmtId="49" fontId="14" fillId="5" borderId="50" xfId="4494" applyNumberFormat="1" applyFont="1" applyFill="1" applyBorder="1" applyAlignment="1">
      <alignment horizontal="left" vertical="center" wrapText="1"/>
    </xf>
    <xf numFmtId="284" fontId="14" fillId="5" borderId="12" xfId="4494" applyNumberFormat="1" applyFont="1" applyFill="1" applyBorder="1" applyAlignment="1">
      <alignment horizontal="center" vertical="center" wrapText="1"/>
    </xf>
    <xf numFmtId="176" fontId="14" fillId="5" borderId="51" xfId="4918" applyFont="1" applyFill="1" applyBorder="1" applyAlignment="1">
      <alignment horizontal="left" vertical="top" wrapText="1"/>
    </xf>
    <xf numFmtId="176" fontId="14" fillId="5" borderId="52" xfId="4918" applyFont="1" applyFill="1" applyBorder="1" applyAlignment="1">
      <alignment horizontal="left" vertical="top" wrapText="1"/>
    </xf>
    <xf numFmtId="176" fontId="14" fillId="5" borderId="53" xfId="4918" applyFont="1" applyFill="1" applyBorder="1" applyAlignment="1">
      <alignment horizontal="left" vertical="top" wrapText="1"/>
    </xf>
    <xf numFmtId="176" fontId="0" fillId="5" borderId="0" xfId="4494" applyFill="1">
      <alignment vertical="center"/>
    </xf>
    <xf numFmtId="176" fontId="9" fillId="4" borderId="54" xfId="6099" applyFont="1" applyFill="1" applyBorder="1" applyAlignment="1">
      <alignment horizontal="center" vertical="center" wrapText="1"/>
    </xf>
    <xf numFmtId="194" fontId="9" fillId="4" borderId="55" xfId="6099" applyNumberFormat="1" applyFont="1" applyFill="1" applyBorder="1" applyAlignment="1">
      <alignment horizontal="center" vertical="center" wrapText="1"/>
    </xf>
    <xf numFmtId="284" fontId="14" fillId="5" borderId="48" xfId="4494" applyNumberFormat="1" applyFont="1" applyFill="1" applyBorder="1" applyAlignment="1">
      <alignment horizontal="center" vertical="center" wrapText="1"/>
    </xf>
    <xf numFmtId="288" fontId="13" fillId="0" borderId="56" xfId="4494" applyNumberFormat="1" applyFont="1" applyBorder="1" applyAlignment="1">
      <alignment horizontal="center" vertical="center" wrapText="1"/>
    </xf>
    <xf numFmtId="288" fontId="13" fillId="0" borderId="57" xfId="4494" applyNumberFormat="1" applyFont="1" applyBorder="1" applyAlignment="1">
      <alignment horizontal="center" vertical="center" wrapText="1"/>
    </xf>
    <xf numFmtId="176" fontId="13" fillId="5" borderId="50" xfId="4918" applyFont="1" applyFill="1" applyBorder="1" applyAlignment="1">
      <alignment horizontal="left" vertical="center" wrapText="1"/>
    </xf>
    <xf numFmtId="284" fontId="14" fillId="5" borderId="12" xfId="4918" applyNumberFormat="1" applyFont="1" applyFill="1" applyBorder="1" applyAlignment="1">
      <alignment horizontal="left" vertical="center" wrapText="1"/>
    </xf>
    <xf numFmtId="176" fontId="14" fillId="5" borderId="12" xfId="4918" applyFont="1" applyFill="1" applyBorder="1" applyAlignment="1">
      <alignment horizontal="left" vertical="center" wrapText="1"/>
    </xf>
    <xf numFmtId="288" fontId="13" fillId="0" borderId="58" xfId="4494" applyNumberFormat="1" applyFont="1" applyBorder="1" applyAlignment="1">
      <alignment horizontal="center" vertical="center" wrapText="1"/>
    </xf>
    <xf numFmtId="176" fontId="9" fillId="4" borderId="59" xfId="6099" applyFont="1" applyFill="1" applyBorder="1" applyAlignment="1">
      <alignment horizontal="center" vertical="center" wrapText="1"/>
    </xf>
    <xf numFmtId="10" fontId="14" fillId="5" borderId="18" xfId="4494" applyNumberFormat="1" applyFont="1" applyFill="1" applyBorder="1" applyAlignment="1">
      <alignment horizontal="center" vertical="center" wrapText="1"/>
    </xf>
    <xf numFmtId="288" fontId="13" fillId="0" borderId="60" xfId="4494" applyNumberFormat="1" applyFont="1" applyBorder="1" applyAlignment="1">
      <alignment horizontal="center" vertical="center" wrapText="1"/>
    </xf>
    <xf numFmtId="288" fontId="13" fillId="0" borderId="61" xfId="4494" applyNumberFormat="1" applyFont="1" applyBorder="1" applyAlignment="1">
      <alignment horizontal="center" vertical="center" wrapText="1"/>
    </xf>
    <xf numFmtId="176" fontId="4" fillId="5" borderId="0" xfId="4494" applyFont="1" applyFill="1" applyAlignment="1">
      <alignment horizontal="center" vertical="center" wrapText="1"/>
    </xf>
    <xf numFmtId="176" fontId="13" fillId="5" borderId="12" xfId="4918" applyFont="1" applyFill="1" applyBorder="1" applyAlignment="1">
      <alignment horizontal="left" vertical="center" wrapText="1"/>
    </xf>
    <xf numFmtId="176" fontId="14" fillId="5" borderId="62" xfId="4918" applyFont="1" applyFill="1" applyBorder="1" applyAlignment="1">
      <alignment horizontal="left" vertical="center" wrapText="1"/>
    </xf>
    <xf numFmtId="49" fontId="10" fillId="5" borderId="63" xfId="4494" applyNumberFormat="1" applyFont="1" applyFill="1" applyBorder="1" applyAlignment="1">
      <alignment horizontal="center" vertical="center" wrapText="1"/>
    </xf>
    <xf numFmtId="288" fontId="13" fillId="0" borderId="64" xfId="4494" applyNumberFormat="1" applyFont="1" applyBorder="1" applyAlignment="1">
      <alignment horizontal="center" vertical="center" wrapText="1"/>
    </xf>
    <xf numFmtId="49" fontId="10" fillId="5" borderId="65" xfId="4494" applyNumberFormat="1" applyFont="1" applyFill="1" applyBorder="1" applyAlignment="1">
      <alignment horizontal="center" vertical="center" wrapText="1"/>
    </xf>
    <xf numFmtId="49" fontId="10" fillId="5" borderId="66" xfId="4494" applyNumberFormat="1" applyFont="1" applyFill="1" applyBorder="1" applyAlignment="1">
      <alignment horizontal="center" vertical="center" wrapText="1"/>
    </xf>
    <xf numFmtId="288" fontId="13" fillId="0" borderId="67" xfId="4494" applyNumberFormat="1" applyFont="1" applyBorder="1" applyAlignment="1">
      <alignment horizontal="center" vertical="center" wrapText="1"/>
    </xf>
    <xf numFmtId="49" fontId="16" fillId="2" borderId="68" xfId="4494" applyNumberFormat="1" applyFont="1" applyFill="1" applyBorder="1" applyAlignment="1">
      <alignment horizontal="center" vertical="center" wrapText="1"/>
    </xf>
    <xf numFmtId="176" fontId="14" fillId="5" borderId="27" xfId="4494" applyFont="1" applyFill="1" applyBorder="1" applyAlignment="1">
      <alignment vertical="center" wrapText="1"/>
    </xf>
    <xf numFmtId="10" fontId="14" fillId="5" borderId="12" xfId="4494" applyNumberFormat="1" applyFont="1" applyFill="1" applyBorder="1" applyAlignment="1">
      <alignment horizontal="center" vertical="center" wrapText="1"/>
    </xf>
    <xf numFmtId="288" fontId="13" fillId="0" borderId="69" xfId="4494" applyNumberFormat="1" applyFont="1" applyBorder="1" applyAlignment="1">
      <alignment horizontal="center" vertical="center" wrapText="1"/>
    </xf>
    <xf numFmtId="49" fontId="16" fillId="2" borderId="70" xfId="4494" applyNumberFormat="1" applyFont="1" applyFill="1" applyBorder="1" applyAlignment="1">
      <alignment horizontal="center" vertical="center" wrapText="1"/>
    </xf>
    <xf numFmtId="176" fontId="14" fillId="5" borderId="17" xfId="4494" applyFont="1" applyFill="1" applyBorder="1" applyAlignment="1">
      <alignment vertical="center" wrapText="1"/>
    </xf>
    <xf numFmtId="288" fontId="13" fillId="0" borderId="71" xfId="4494" applyNumberFormat="1" applyFont="1" applyBorder="1" applyAlignment="1">
      <alignment horizontal="center" vertical="center" wrapText="1"/>
    </xf>
    <xf numFmtId="49" fontId="16" fillId="2" borderId="72" xfId="4494" applyNumberFormat="1" applyFont="1" applyFill="1" applyBorder="1" applyAlignment="1">
      <alignment horizontal="center" vertical="center" wrapText="1"/>
    </xf>
    <xf numFmtId="288" fontId="13" fillId="0" borderId="73" xfId="4494" applyNumberFormat="1" applyFont="1" applyBorder="1" applyAlignment="1">
      <alignment horizontal="center" vertical="center" wrapText="1"/>
    </xf>
    <xf numFmtId="49" fontId="10" fillId="5" borderId="11" xfId="4494" applyNumberFormat="1" applyFont="1" applyFill="1" applyBorder="1" applyAlignment="1">
      <alignment horizontal="center" vertical="center" wrapText="1"/>
    </xf>
    <xf numFmtId="49" fontId="14" fillId="5" borderId="12" xfId="4494" applyNumberFormat="1" applyFont="1" applyFill="1" applyBorder="1" applyAlignment="1">
      <alignment horizontal="left" vertical="center" wrapText="1"/>
    </xf>
    <xf numFmtId="288" fontId="13" fillId="0" borderId="13" xfId="4494" applyNumberFormat="1" applyFont="1" applyBorder="1" applyAlignment="1">
      <alignment horizontal="center" vertical="center" wrapText="1"/>
    </xf>
    <xf numFmtId="49" fontId="10" fillId="5" borderId="11" xfId="4494" applyNumberFormat="1" applyFont="1" applyFill="1" applyBorder="1" applyAlignment="1">
      <alignment horizontal="center" vertical="center"/>
    </xf>
    <xf numFmtId="49" fontId="10" fillId="5" borderId="46" xfId="4494" applyNumberFormat="1" applyFont="1" applyFill="1" applyBorder="1" applyAlignment="1">
      <alignment horizontal="center" vertical="center"/>
    </xf>
    <xf numFmtId="49" fontId="14" fillId="5" borderId="74" xfId="4494" applyNumberFormat="1" applyFont="1" applyFill="1" applyBorder="1" applyAlignment="1">
      <alignment horizontal="left" vertical="center" wrapText="1"/>
    </xf>
    <xf numFmtId="194" fontId="9" fillId="4" borderId="75" xfId="6099" applyNumberFormat="1" applyFont="1" applyFill="1" applyBorder="1" applyAlignment="1">
      <alignment horizontal="center" vertical="center" wrapText="1"/>
    </xf>
    <xf numFmtId="49" fontId="14" fillId="0" borderId="50" xfId="4494" applyNumberFormat="1" applyFont="1" applyBorder="1" applyAlignment="1">
      <alignment horizontal="left" vertical="center" wrapText="1"/>
    </xf>
    <xf numFmtId="284" fontId="14" fillId="0" borderId="12" xfId="4494" applyNumberFormat="1" applyFont="1" applyBorder="1" applyAlignment="1">
      <alignment horizontal="center" vertical="center" wrapText="1"/>
    </xf>
    <xf numFmtId="49" fontId="16" fillId="5" borderId="11" xfId="4494" applyNumberFormat="1" applyFont="1" applyFill="1" applyBorder="1" applyAlignment="1">
      <alignment horizontal="center" vertical="center" wrapText="1"/>
    </xf>
    <xf numFmtId="176" fontId="14" fillId="0" borderId="27" xfId="4494" applyFont="1" applyBorder="1" applyAlignment="1">
      <alignment vertical="center" wrapText="1"/>
    </xf>
    <xf numFmtId="176" fontId="14" fillId="0" borderId="17" xfId="4494" applyFont="1" applyBorder="1" applyAlignment="1">
      <alignment vertical="center" wrapText="1"/>
    </xf>
    <xf numFmtId="288" fontId="13" fillId="0" borderId="76" xfId="4494" applyNumberFormat="1" applyFont="1" applyBorder="1" applyAlignment="1">
      <alignment horizontal="center" vertical="center" wrapText="1"/>
    </xf>
    <xf numFmtId="49" fontId="16" fillId="0" borderId="68" xfId="4494" applyNumberFormat="1" applyFont="1" applyBorder="1" applyAlignment="1">
      <alignment horizontal="center" vertical="center" wrapText="1"/>
    </xf>
    <xf numFmtId="49" fontId="16" fillId="0" borderId="70" xfId="4494" applyNumberFormat="1" applyFont="1" applyBorder="1" applyAlignment="1">
      <alignment horizontal="center" vertical="center" wrapText="1"/>
    </xf>
    <xf numFmtId="49" fontId="16" fillId="0" borderId="72" xfId="4494" applyNumberFormat="1" applyFont="1" applyBorder="1" applyAlignment="1">
      <alignment horizontal="center" vertical="center" wrapText="1"/>
    </xf>
    <xf numFmtId="49" fontId="16" fillId="0" borderId="77" xfId="4494" applyNumberFormat="1" applyFont="1" applyBorder="1" applyAlignment="1">
      <alignment horizontal="center" vertical="center" wrapText="1"/>
    </xf>
    <xf numFmtId="49" fontId="14" fillId="0" borderId="12" xfId="4494" applyNumberFormat="1" applyFont="1" applyBorder="1" applyAlignment="1">
      <alignment horizontal="left" vertical="center" wrapText="1"/>
    </xf>
    <xf numFmtId="49" fontId="16" fillId="0" borderId="49" xfId="4494" applyNumberFormat="1" applyFont="1" applyBorder="1" applyAlignment="1">
      <alignment horizontal="center" vertical="center" wrapText="1"/>
    </xf>
    <xf numFmtId="49" fontId="16" fillId="0" borderId="78" xfId="4494" applyNumberFormat="1" applyFont="1" applyBorder="1" applyAlignment="1">
      <alignment horizontal="center" vertical="center" wrapText="1"/>
    </xf>
    <xf numFmtId="49" fontId="16" fillId="2" borderId="11" xfId="4494" applyNumberFormat="1" applyFont="1" applyFill="1" applyBorder="1" applyAlignment="1">
      <alignment horizontal="center" vertical="center" wrapText="1"/>
    </xf>
    <xf numFmtId="49" fontId="16" fillId="2" borderId="14" xfId="4494" applyNumberFormat="1" applyFont="1" applyFill="1" applyBorder="1" applyAlignment="1">
      <alignment horizontal="center" vertical="center" wrapText="1"/>
    </xf>
    <xf numFmtId="10" fontId="14" fillId="5" borderId="15" xfId="4494" applyNumberFormat="1" applyFont="1" applyFill="1" applyBorder="1" applyAlignment="1">
      <alignment horizontal="center" vertical="center" wrapText="1"/>
    </xf>
    <xf numFmtId="49" fontId="16" fillId="0" borderId="79" xfId="4494" applyNumberFormat="1" applyFont="1" applyBorder="1" applyAlignment="1">
      <alignment horizontal="center" vertical="center" wrapText="1"/>
    </xf>
    <xf numFmtId="49" fontId="14" fillId="0" borderId="80" xfId="4494" applyNumberFormat="1" applyFont="1" applyBorder="1" applyAlignment="1">
      <alignment horizontal="left" vertical="center" wrapText="1"/>
    </xf>
    <xf numFmtId="284" fontId="14" fillId="0" borderId="80" xfId="4494" applyNumberFormat="1" applyFont="1" applyBorder="1" applyAlignment="1">
      <alignment horizontal="center" vertical="center" wrapText="1"/>
    </xf>
    <xf numFmtId="10" fontId="14" fillId="5" borderId="80" xfId="4494" applyNumberFormat="1" applyFont="1" applyFill="1" applyBorder="1" applyAlignment="1">
      <alignment horizontal="center" vertical="center" wrapText="1"/>
    </xf>
    <xf numFmtId="176" fontId="19" fillId="0" borderId="81" xfId="6099" applyFont="1" applyBorder="1" applyAlignment="1">
      <alignment horizontal="left" vertical="center" wrapText="1"/>
    </xf>
    <xf numFmtId="284" fontId="19" fillId="0" borderId="81" xfId="6099" applyNumberFormat="1" applyFont="1" applyBorder="1" applyAlignment="1">
      <alignment horizontal="left" vertical="center" wrapText="1"/>
    </xf>
    <xf numFmtId="10" fontId="19" fillId="0" borderId="81" xfId="6099" applyNumberFormat="1" applyFont="1" applyBorder="1" applyAlignment="1">
      <alignment horizontal="left" vertical="center" wrapText="1"/>
    </xf>
    <xf numFmtId="176" fontId="12" fillId="0" borderId="1" xfId="0" applyFont="1" applyBorder="1">
      <alignment vertical="center"/>
    </xf>
    <xf numFmtId="176" fontId="27" fillId="0" borderId="0" xfId="0" applyFont="1">
      <alignment vertical="center"/>
    </xf>
    <xf numFmtId="176" fontId="28" fillId="0" borderId="1" xfId="0" applyFont="1" applyBorder="1">
      <alignment vertical="center"/>
    </xf>
    <xf numFmtId="176" fontId="28" fillId="0" borderId="0" xfId="0" applyFont="1">
      <alignment vertical="center"/>
    </xf>
    <xf numFmtId="176" fontId="29" fillId="5" borderId="0" xfId="0" applyFont="1" applyFill="1">
      <alignment vertical="center"/>
    </xf>
    <xf numFmtId="176" fontId="27" fillId="5" borderId="0" xfId="0" applyFont="1" applyFill="1">
      <alignment vertical="center"/>
    </xf>
    <xf numFmtId="176" fontId="27" fillId="0" borderId="0" xfId="0" applyFont="1" applyAlignment="1">
      <alignment vertical="center" wrapText="1"/>
    </xf>
    <xf numFmtId="176" fontId="30" fillId="0" borderId="0" xfId="0" applyFont="1" applyAlignment="1">
      <alignment horizontal="center" vertical="center"/>
    </xf>
    <xf numFmtId="176" fontId="30" fillId="0" borderId="0" xfId="0" applyFont="1" applyAlignment="1">
      <alignment horizontal="left" vertical="center"/>
    </xf>
    <xf numFmtId="284" fontId="30" fillId="0" borderId="0" xfId="0" applyNumberFormat="1" applyFont="1" applyAlignment="1">
      <alignment horizontal="center" vertical="center"/>
    </xf>
    <xf numFmtId="194" fontId="30" fillId="0" borderId="0" xfId="0" applyNumberFormat="1" applyFont="1" applyAlignment="1">
      <alignment horizontal="center" vertical="center"/>
    </xf>
    <xf numFmtId="176" fontId="31" fillId="0" borderId="0" xfId="0" applyFont="1">
      <alignment vertical="center"/>
    </xf>
    <xf numFmtId="176" fontId="30" fillId="0" borderId="0" xfId="0" applyFont="1">
      <alignment vertical="center"/>
    </xf>
    <xf numFmtId="176" fontId="7" fillId="0" borderId="3" xfId="0" applyFont="1" applyBorder="1" applyAlignment="1">
      <alignment horizontal="center" vertical="center"/>
    </xf>
    <xf numFmtId="194" fontId="7" fillId="0" borderId="3" xfId="0" applyNumberFormat="1" applyFont="1" applyBorder="1" applyAlignment="1">
      <alignment horizontal="center" vertical="center"/>
    </xf>
    <xf numFmtId="176" fontId="7" fillId="0" borderId="82" xfId="0" applyFont="1" applyBorder="1" applyAlignment="1">
      <alignment horizontal="center" vertical="center"/>
    </xf>
    <xf numFmtId="176" fontId="8" fillId="0" borderId="4" xfId="0" applyFont="1" applyBorder="1" applyAlignment="1">
      <alignment horizontal="center" vertical="center"/>
    </xf>
    <xf numFmtId="176" fontId="8" fillId="0" borderId="5" xfId="0" applyFont="1" applyBorder="1" applyAlignment="1">
      <alignment horizontal="center" vertical="center"/>
    </xf>
    <xf numFmtId="284" fontId="8" fillId="0" borderId="5" xfId="0" applyNumberFormat="1" applyFont="1" applyBorder="1" applyAlignment="1">
      <alignment horizontal="center" vertical="center"/>
    </xf>
    <xf numFmtId="194" fontId="8" fillId="0" borderId="5" xfId="0" applyNumberFormat="1" applyFont="1" applyBorder="1" applyAlignment="1">
      <alignment horizontal="center" vertical="center"/>
    </xf>
    <xf numFmtId="176" fontId="8" fillId="0" borderId="83" xfId="0" applyFont="1" applyBorder="1" applyAlignment="1">
      <alignment horizontal="center" vertical="center"/>
    </xf>
    <xf numFmtId="176" fontId="9" fillId="3" borderId="55" xfId="0" applyFont="1" applyFill="1" applyBorder="1" applyAlignment="1" applyProtection="1">
      <alignment horizontal="center" vertical="center" wrapText="1"/>
      <protection locked="0"/>
    </xf>
    <xf numFmtId="176" fontId="9" fillId="3" borderId="84" xfId="0" applyFont="1" applyFill="1" applyBorder="1" applyAlignment="1" applyProtection="1">
      <alignment horizontal="center" vertical="center" wrapText="1"/>
      <protection locked="0"/>
    </xf>
    <xf numFmtId="284" fontId="9" fillId="3" borderId="84" xfId="0" applyNumberFormat="1" applyFont="1" applyFill="1" applyBorder="1" applyAlignment="1" applyProtection="1">
      <alignment horizontal="center" vertical="center" wrapText="1"/>
      <protection locked="0"/>
    </xf>
    <xf numFmtId="194" fontId="9" fillId="3" borderId="84" xfId="0" applyNumberFormat="1" applyFont="1" applyFill="1" applyBorder="1" applyAlignment="1" applyProtection="1">
      <alignment horizontal="center" vertical="center" wrapText="1"/>
      <protection locked="0"/>
    </xf>
    <xf numFmtId="176" fontId="9" fillId="3" borderId="64" xfId="0" applyFont="1" applyFill="1" applyBorder="1" applyAlignment="1" applyProtection="1">
      <alignment horizontal="center" vertical="center" wrapText="1"/>
      <protection locked="0"/>
    </xf>
    <xf numFmtId="176" fontId="26" fillId="0" borderId="55" xfId="0" applyFont="1" applyBorder="1" applyAlignment="1">
      <alignment horizontal="center" vertical="center" wrapText="1"/>
    </xf>
    <xf numFmtId="284" fontId="12" fillId="0" borderId="12" xfId="0" applyNumberFormat="1" applyFont="1" applyBorder="1" applyAlignment="1">
      <alignment horizontal="center" vertical="center"/>
    </xf>
    <xf numFmtId="284" fontId="12" fillId="0" borderId="48" xfId="0" applyNumberFormat="1" applyFont="1" applyBorder="1" applyAlignment="1">
      <alignment horizontal="center" vertical="center"/>
    </xf>
    <xf numFmtId="194" fontId="12" fillId="0" borderId="18" xfId="0" applyNumberFormat="1" applyFont="1" applyBorder="1" applyAlignment="1">
      <alignment horizontal="center" vertical="center"/>
    </xf>
    <xf numFmtId="289" fontId="32" fillId="0" borderId="64" xfId="0" applyNumberFormat="1" applyFont="1" applyBorder="1" applyAlignment="1">
      <alignment horizontal="center" vertical="center"/>
    </xf>
    <xf numFmtId="176" fontId="26" fillId="0" borderId="85" xfId="0" applyFont="1" applyBorder="1" applyAlignment="1">
      <alignment horizontal="center" vertical="center" wrapText="1"/>
    </xf>
    <xf numFmtId="176" fontId="12" fillId="0" borderId="12" xfId="0" applyFont="1" applyBorder="1" applyAlignment="1">
      <alignment horizontal="left" vertical="center"/>
    </xf>
    <xf numFmtId="289" fontId="32" fillId="0" borderId="61" xfId="0" applyNumberFormat="1" applyFont="1" applyBorder="1" applyAlignment="1">
      <alignment horizontal="center" vertical="center"/>
    </xf>
    <xf numFmtId="284" fontId="12" fillId="5" borderId="12" xfId="0" applyNumberFormat="1" applyFont="1" applyFill="1" applyBorder="1" applyAlignment="1">
      <alignment horizontal="center" vertical="center"/>
    </xf>
    <xf numFmtId="284" fontId="12" fillId="5" borderId="48" xfId="0" applyNumberFormat="1" applyFont="1" applyFill="1" applyBorder="1" applyAlignment="1">
      <alignment horizontal="center" vertical="center"/>
    </xf>
    <xf numFmtId="176" fontId="12" fillId="5" borderId="12" xfId="0" applyFont="1" applyFill="1" applyBorder="1" applyAlignment="1">
      <alignment horizontal="left" vertical="center"/>
    </xf>
    <xf numFmtId="176" fontId="26" fillId="0" borderId="75" xfId="0" applyFont="1" applyBorder="1" applyAlignment="1">
      <alignment horizontal="center" vertical="center" wrapText="1"/>
    </xf>
    <xf numFmtId="176" fontId="12" fillId="0" borderId="18" xfId="0" applyFont="1" applyBorder="1" applyAlignment="1">
      <alignment horizontal="left" vertical="center" wrapText="1"/>
    </xf>
    <xf numFmtId="289" fontId="32" fillId="0" borderId="67" xfId="0" applyNumberFormat="1" applyFont="1" applyBorder="1" applyAlignment="1">
      <alignment horizontal="center" vertical="center"/>
    </xf>
    <xf numFmtId="284" fontId="9" fillId="4" borderId="55" xfId="6099" applyNumberFormat="1" applyFont="1" applyFill="1" applyBorder="1" applyAlignment="1">
      <alignment horizontal="center" vertical="center" wrapText="1"/>
    </xf>
    <xf numFmtId="284" fontId="9" fillId="4" borderId="45" xfId="6099" applyNumberFormat="1" applyFont="1" applyFill="1" applyBorder="1" applyAlignment="1">
      <alignment horizontal="center" vertical="center" wrapText="1"/>
    </xf>
    <xf numFmtId="176" fontId="12" fillId="0" borderId="12" xfId="0" applyFont="1" applyBorder="1" applyAlignment="1">
      <alignment horizontal="left" vertical="center" wrapText="1"/>
    </xf>
    <xf numFmtId="284" fontId="12" fillId="0" borderId="18" xfId="0" applyNumberFormat="1" applyFont="1" applyBorder="1" applyAlignment="1">
      <alignment horizontal="center" vertical="center"/>
    </xf>
    <xf numFmtId="289" fontId="32" fillId="0" borderId="86" xfId="0" applyNumberFormat="1" applyFont="1" applyBorder="1" applyAlignment="1">
      <alignment horizontal="center" vertical="center"/>
    </xf>
    <xf numFmtId="289" fontId="32" fillId="0" borderId="87" xfId="0" applyNumberFormat="1" applyFont="1" applyBorder="1" applyAlignment="1">
      <alignment horizontal="center" vertical="center"/>
    </xf>
    <xf numFmtId="284" fontId="12" fillId="0" borderId="18" xfId="0" applyNumberFormat="1" applyFont="1" applyBorder="1" applyAlignment="1">
      <alignment horizontal="center" vertical="center" wrapText="1"/>
    </xf>
    <xf numFmtId="176" fontId="26" fillId="0" borderId="88" xfId="0" applyFont="1" applyBorder="1" applyAlignment="1">
      <alignment horizontal="center" vertical="center" wrapText="1"/>
    </xf>
    <xf numFmtId="176" fontId="26" fillId="0" borderId="89" xfId="0" applyFont="1" applyBorder="1" applyAlignment="1">
      <alignment horizontal="center" vertical="center" wrapText="1"/>
    </xf>
    <xf numFmtId="289" fontId="32" fillId="0" borderId="90" xfId="0" applyNumberFormat="1" applyFont="1" applyBorder="1" applyAlignment="1">
      <alignment horizontal="center" vertical="center"/>
    </xf>
    <xf numFmtId="176" fontId="26" fillId="0" borderId="77" xfId="0" applyFont="1" applyBorder="1" applyAlignment="1">
      <alignment horizontal="center" vertical="center" wrapText="1"/>
    </xf>
    <xf numFmtId="194" fontId="12" fillId="0" borderId="91" xfId="0" applyNumberFormat="1" applyFont="1" applyBorder="1" applyAlignment="1">
      <alignment horizontal="center" vertical="center"/>
    </xf>
    <xf numFmtId="289" fontId="32" fillId="5" borderId="71" xfId="0" applyNumberFormat="1" applyFont="1" applyFill="1" applyBorder="1" applyAlignment="1">
      <alignment horizontal="center" vertical="center"/>
    </xf>
    <xf numFmtId="176" fontId="26" fillId="0" borderId="49" xfId="0" applyFont="1" applyBorder="1" applyAlignment="1">
      <alignment horizontal="center" vertical="center"/>
    </xf>
    <xf numFmtId="176" fontId="26" fillId="0" borderId="92" xfId="0" applyFont="1" applyBorder="1" applyAlignment="1">
      <alignment horizontal="center" vertical="center"/>
    </xf>
    <xf numFmtId="176" fontId="12" fillId="0" borderId="48" xfId="0" applyFont="1" applyBorder="1" applyAlignment="1">
      <alignment horizontal="left" vertical="center" wrapText="1"/>
    </xf>
    <xf numFmtId="176" fontId="12" fillId="0" borderId="93" xfId="0" applyFont="1" applyBorder="1" applyAlignment="1">
      <alignment horizontal="left" vertical="center" wrapText="1"/>
    </xf>
    <xf numFmtId="176" fontId="12" fillId="0" borderId="50" xfId="0" applyFont="1" applyBorder="1" applyAlignment="1">
      <alignment horizontal="left" vertical="center" wrapText="1"/>
    </xf>
    <xf numFmtId="176" fontId="26" fillId="0" borderId="78" xfId="0" applyFont="1" applyBorder="1" applyAlignment="1">
      <alignment horizontal="center" vertical="center" wrapText="1"/>
    </xf>
    <xf numFmtId="176" fontId="26" fillId="0" borderId="11" xfId="0" applyFont="1" applyBorder="1" applyAlignment="1">
      <alignment horizontal="center" vertical="center"/>
    </xf>
    <xf numFmtId="176" fontId="27" fillId="0" borderId="51" xfId="0" applyFont="1" applyBorder="1" applyAlignment="1">
      <alignment horizontal="left" vertical="center" wrapText="1"/>
    </xf>
    <xf numFmtId="176" fontId="27" fillId="0" borderId="52" xfId="0" applyFont="1" applyBorder="1" applyAlignment="1">
      <alignment horizontal="left" vertical="center"/>
    </xf>
    <xf numFmtId="176" fontId="27" fillId="0" borderId="94" xfId="0" applyFont="1" applyBorder="1" applyAlignment="1">
      <alignment horizontal="left" vertical="center"/>
    </xf>
    <xf numFmtId="289" fontId="32" fillId="5" borderId="76" xfId="0" applyNumberFormat="1" applyFont="1" applyFill="1" applyBorder="1" applyAlignment="1">
      <alignment horizontal="center" vertical="center"/>
    </xf>
    <xf numFmtId="176" fontId="26" fillId="0" borderId="49" xfId="0" applyFont="1" applyBorder="1" applyAlignment="1">
      <alignment horizontal="center" vertical="center" wrapText="1"/>
    </xf>
    <xf numFmtId="176" fontId="12" fillId="0" borderId="95" xfId="0" applyFont="1" applyBorder="1" applyAlignment="1">
      <alignment horizontal="left" vertical="center" wrapText="1"/>
    </xf>
    <xf numFmtId="284" fontId="12" fillId="0" borderId="95" xfId="0" applyNumberFormat="1" applyFont="1" applyBorder="1" applyAlignment="1">
      <alignment horizontal="center" vertical="center"/>
    </xf>
    <xf numFmtId="194" fontId="12" fillId="0" borderId="96" xfId="0" applyNumberFormat="1" applyFont="1" applyBorder="1" applyAlignment="1">
      <alignment horizontal="center" vertical="center"/>
    </xf>
    <xf numFmtId="194" fontId="12" fillId="0" borderId="97" xfId="0" applyNumberFormat="1" applyFont="1" applyBorder="1" applyAlignment="1">
      <alignment horizontal="center" vertical="center"/>
    </xf>
    <xf numFmtId="176" fontId="12" fillId="5" borderId="95" xfId="0" applyFont="1" applyFill="1" applyBorder="1" applyAlignment="1">
      <alignment horizontal="left" vertical="center" wrapText="1"/>
    </xf>
    <xf numFmtId="284" fontId="12" fillId="5" borderId="95" xfId="0" applyNumberFormat="1" applyFont="1" applyFill="1" applyBorder="1" applyAlignment="1">
      <alignment horizontal="center" vertical="center"/>
    </xf>
    <xf numFmtId="194" fontId="12" fillId="0" borderId="98" xfId="0" applyNumberFormat="1" applyFont="1" applyBorder="1" applyAlignment="1">
      <alignment horizontal="center" vertical="center"/>
    </xf>
    <xf numFmtId="284" fontId="12" fillId="5" borderId="93" xfId="0" applyNumberFormat="1" applyFont="1" applyFill="1" applyBorder="1" applyAlignment="1">
      <alignment horizontal="center" vertical="center"/>
    </xf>
    <xf numFmtId="176" fontId="26" fillId="0" borderId="79" xfId="0" applyFont="1" applyBorder="1" applyAlignment="1">
      <alignment horizontal="center" vertical="center" wrapText="1"/>
    </xf>
    <xf numFmtId="176" fontId="32" fillId="0" borderId="48" xfId="0" applyFont="1" applyBorder="1" applyAlignment="1">
      <alignment horizontal="left" vertical="center" wrapText="1"/>
    </xf>
    <xf numFmtId="176" fontId="26" fillId="0" borderId="11" xfId="0" applyFont="1" applyBorder="1" applyAlignment="1">
      <alignment horizontal="center" vertical="center" wrapText="1"/>
    </xf>
    <xf numFmtId="289" fontId="32" fillId="0" borderId="13" xfId="0" applyNumberFormat="1" applyFont="1" applyBorder="1" applyAlignment="1">
      <alignment horizontal="center" vertical="center"/>
    </xf>
    <xf numFmtId="176" fontId="26" fillId="0" borderId="99" xfId="0" applyFont="1" applyBorder="1" applyAlignment="1">
      <alignment horizontal="center" vertical="center" wrapText="1"/>
    </xf>
    <xf numFmtId="289" fontId="32" fillId="5" borderId="86" xfId="0" applyNumberFormat="1" applyFont="1" applyFill="1" applyBorder="1" applyAlignment="1">
      <alignment horizontal="center" vertical="center"/>
    </xf>
    <xf numFmtId="289" fontId="32" fillId="5" borderId="87" xfId="0" applyNumberFormat="1" applyFont="1" applyFill="1" applyBorder="1" applyAlignment="1">
      <alignment horizontal="center" vertical="center"/>
    </xf>
    <xf numFmtId="284" fontId="12" fillId="0" borderId="48" xfId="0" applyNumberFormat="1" applyFont="1" applyBorder="1" applyAlignment="1">
      <alignment horizontal="center" vertical="center" wrapText="1"/>
    </xf>
    <xf numFmtId="194" fontId="12" fillId="0" borderId="91" xfId="0" applyNumberFormat="1" applyFont="1" applyBorder="1" applyAlignment="1">
      <alignment horizontal="center" vertical="center" wrapText="1"/>
    </xf>
    <xf numFmtId="176" fontId="12" fillId="0" borderId="100" xfId="0" applyFont="1" applyBorder="1" applyAlignment="1">
      <alignment horizontal="left" vertical="center" wrapText="1"/>
    </xf>
    <xf numFmtId="176" fontId="12" fillId="0" borderId="0" xfId="0" applyFont="1" applyAlignment="1">
      <alignment horizontal="left" vertical="center"/>
    </xf>
    <xf numFmtId="176" fontId="12" fillId="0" borderId="101" xfId="0" applyFont="1" applyBorder="1" applyAlignment="1">
      <alignment horizontal="left" vertical="center"/>
    </xf>
    <xf numFmtId="176" fontId="26" fillId="0" borderId="102" xfId="0" applyFont="1" applyBorder="1" applyAlignment="1">
      <alignment horizontal="center" vertical="center" wrapText="1"/>
    </xf>
    <xf numFmtId="289" fontId="32" fillId="5" borderId="61" xfId="0" applyNumberFormat="1" applyFont="1" applyFill="1" applyBorder="1" applyAlignment="1">
      <alignment horizontal="center" vertical="center"/>
    </xf>
    <xf numFmtId="194" fontId="12" fillId="0" borderId="103" xfId="0" applyNumberFormat="1" applyFont="1" applyBorder="1" applyAlignment="1">
      <alignment horizontal="center" vertical="center"/>
    </xf>
    <xf numFmtId="284" fontId="9" fillId="4" borderId="75" xfId="6099" applyNumberFormat="1" applyFont="1" applyFill="1" applyBorder="1" applyAlignment="1">
      <alignment horizontal="center" vertical="center" wrapText="1"/>
    </xf>
    <xf numFmtId="284" fontId="9" fillId="4" borderId="59" xfId="6099" applyNumberFormat="1" applyFont="1" applyFill="1" applyBorder="1" applyAlignment="1">
      <alignment horizontal="center" vertical="center" wrapText="1"/>
    </xf>
    <xf numFmtId="176" fontId="16" fillId="0" borderId="11" xfId="0" applyFont="1" applyBorder="1" applyAlignment="1">
      <alignment horizontal="center" vertical="center" wrapText="1"/>
    </xf>
    <xf numFmtId="176" fontId="12" fillId="0" borderId="95" xfId="0" applyFont="1" applyBorder="1" applyAlignment="1">
      <alignment horizontal="left" vertical="center"/>
    </xf>
    <xf numFmtId="194" fontId="12" fillId="0" borderId="104" xfId="0" applyNumberFormat="1" applyFont="1" applyBorder="1" applyAlignment="1">
      <alignment horizontal="center" vertical="center"/>
    </xf>
    <xf numFmtId="176" fontId="32" fillId="0" borderId="105" xfId="0" applyFont="1" applyBorder="1" applyAlignment="1">
      <alignment horizontal="left" vertical="center" wrapText="1"/>
    </xf>
    <xf numFmtId="284" fontId="12" fillId="0" borderId="106" xfId="0" applyNumberFormat="1" applyFont="1" applyBorder="1" applyAlignment="1">
      <alignment horizontal="left" vertical="center" wrapText="1"/>
    </xf>
    <xf numFmtId="176" fontId="12" fillId="0" borderId="106" xfId="0" applyFont="1" applyBorder="1" applyAlignment="1">
      <alignment horizontal="left" vertical="center" wrapText="1"/>
    </xf>
    <xf numFmtId="176" fontId="33" fillId="0" borderId="107" xfId="0" applyFont="1" applyBorder="1" applyAlignment="1">
      <alignment horizontal="left" vertical="center"/>
    </xf>
    <xf numFmtId="176" fontId="33" fillId="0" borderId="52" xfId="0" applyFont="1" applyBorder="1" applyAlignment="1">
      <alignment horizontal="left" vertical="center"/>
    </xf>
    <xf numFmtId="284" fontId="33" fillId="0" borderId="52" xfId="0" applyNumberFormat="1" applyFont="1" applyBorder="1" applyAlignment="1">
      <alignment horizontal="left" vertical="center"/>
    </xf>
    <xf numFmtId="176" fontId="33" fillId="0" borderId="108" xfId="0" applyFont="1" applyBorder="1" applyAlignment="1">
      <alignment horizontal="left" vertical="center"/>
    </xf>
    <xf numFmtId="176" fontId="33" fillId="0" borderId="109" xfId="0" applyFont="1" applyBorder="1" applyAlignment="1">
      <alignment horizontal="left" vertical="center"/>
    </xf>
    <xf numFmtId="176" fontId="34" fillId="0" borderId="1" xfId="0" applyFont="1" applyBorder="1">
      <alignment vertical="center"/>
    </xf>
    <xf numFmtId="176" fontId="34" fillId="5" borderId="1" xfId="0" applyFont="1" applyFill="1" applyBorder="1">
      <alignment vertical="center"/>
    </xf>
    <xf numFmtId="49" fontId="35" fillId="0" borderId="1" xfId="0" applyNumberFormat="1" applyFont="1" applyBorder="1" applyAlignment="1">
      <alignment horizontal="center" vertical="center"/>
    </xf>
    <xf numFmtId="284" fontId="36" fillId="0" borderId="1" xfId="0" applyNumberFormat="1" applyFont="1" applyBorder="1" applyAlignment="1">
      <alignment horizontal="center" vertical="center"/>
    </xf>
    <xf numFmtId="284" fontId="36" fillId="2" borderId="1" xfId="0" applyNumberFormat="1" applyFont="1" applyFill="1" applyBorder="1" applyAlignment="1">
      <alignment horizontal="center" vertical="center"/>
    </xf>
    <xf numFmtId="10" fontId="36" fillId="2" borderId="1" xfId="0" applyNumberFormat="1" applyFont="1" applyFill="1" applyBorder="1" applyAlignment="1">
      <alignment horizontal="center" vertical="center"/>
    </xf>
    <xf numFmtId="176" fontId="37" fillId="0" borderId="1" xfId="0" applyFont="1" applyBorder="1" applyAlignment="1">
      <alignment horizontal="center" vertical="center"/>
    </xf>
    <xf numFmtId="176" fontId="8" fillId="0" borderId="5" xfId="0" applyFont="1" applyBorder="1" applyAlignment="1">
      <alignment horizontal="center" vertical="center" wrapText="1"/>
    </xf>
    <xf numFmtId="176" fontId="9" fillId="3" borderId="7" xfId="0" applyFont="1" applyFill="1" applyBorder="1" applyAlignment="1">
      <alignment horizontal="center" vertical="center"/>
    </xf>
    <xf numFmtId="176" fontId="9" fillId="3" borderId="8" xfId="0" applyFont="1" applyFill="1" applyBorder="1" applyAlignment="1">
      <alignment horizontal="center" vertical="center"/>
    </xf>
    <xf numFmtId="49" fontId="38" fillId="5" borderId="46" xfId="6103" applyNumberFormat="1" applyFont="1" applyFill="1" applyBorder="1" applyAlignment="1">
      <alignment horizontal="center" vertical="center" wrapText="1"/>
    </xf>
    <xf numFmtId="49" fontId="14" fillId="0" borderId="12" xfId="1" applyNumberFormat="1" applyFont="1" applyFill="1" applyBorder="1" applyAlignment="1">
      <alignment horizontal="left" vertical="center" wrapText="1"/>
    </xf>
    <xf numFmtId="284" fontId="11" fillId="5" borderId="12" xfId="0" applyNumberFormat="1" applyFont="1" applyFill="1" applyBorder="1" applyAlignment="1">
      <alignment horizontal="center" vertical="center"/>
    </xf>
    <xf numFmtId="10" fontId="11" fillId="0" borderId="48" xfId="0" applyNumberFormat="1" applyFont="1" applyBorder="1" applyAlignment="1">
      <alignment horizontal="center" vertical="center"/>
    </xf>
    <xf numFmtId="288" fontId="20" fillId="0" borderId="110" xfId="0" applyNumberFormat="1" applyFont="1" applyBorder="1" applyAlignment="1">
      <alignment horizontal="center" vertical="center" wrapText="1"/>
    </xf>
    <xf numFmtId="49" fontId="10" fillId="5" borderId="49" xfId="6103" applyNumberFormat="1" applyFont="1" applyFill="1" applyBorder="1" applyAlignment="1">
      <alignment horizontal="center" vertical="center" wrapText="1"/>
    </xf>
    <xf numFmtId="284" fontId="14" fillId="0" borderId="12" xfId="1" applyNumberFormat="1" applyFont="1" applyFill="1" applyBorder="1" applyAlignment="1">
      <alignment horizontal="center" vertical="center"/>
    </xf>
    <xf numFmtId="284" fontId="14" fillId="5" borderId="12" xfId="1" applyNumberFormat="1" applyFont="1" applyFill="1" applyBorder="1" applyAlignment="1">
      <alignment horizontal="center" vertical="center"/>
    </xf>
    <xf numFmtId="288" fontId="20" fillId="0" borderId="71" xfId="0" applyNumberFormat="1" applyFont="1" applyBorder="1" applyAlignment="1">
      <alignment horizontal="center" vertical="center" wrapText="1"/>
    </xf>
    <xf numFmtId="49" fontId="10" fillId="5" borderId="78" xfId="6103" applyNumberFormat="1" applyFont="1" applyFill="1" applyBorder="1" applyAlignment="1">
      <alignment horizontal="center" vertical="center" wrapText="1"/>
    </xf>
    <xf numFmtId="49" fontId="13" fillId="0" borderId="12" xfId="1" applyNumberFormat="1" applyFont="1" applyFill="1" applyBorder="1" applyAlignment="1">
      <alignment horizontal="left" vertical="center" wrapText="1"/>
    </xf>
    <xf numFmtId="288" fontId="20" fillId="0" borderId="76" xfId="0" applyNumberFormat="1" applyFont="1" applyBorder="1" applyAlignment="1">
      <alignment horizontal="center" vertical="center" wrapText="1"/>
    </xf>
    <xf numFmtId="49" fontId="16" fillId="5" borderId="77" xfId="6930" applyNumberFormat="1" applyFont="1" applyFill="1" applyBorder="1" applyAlignment="1">
      <alignment horizontal="center" vertical="center" wrapText="1"/>
    </xf>
    <xf numFmtId="176" fontId="11" fillId="0" borderId="18" xfId="5389" applyFont="1" applyBorder="1" applyAlignment="1">
      <alignment horizontal="left" vertical="center" wrapText="1"/>
    </xf>
    <xf numFmtId="10" fontId="14" fillId="0" borderId="12" xfId="1" applyNumberFormat="1" applyFont="1" applyFill="1" applyBorder="1" applyAlignment="1">
      <alignment horizontal="center" vertical="center"/>
    </xf>
    <xf numFmtId="288" fontId="20" fillId="0" borderId="69" xfId="0" applyNumberFormat="1" applyFont="1" applyBorder="1" applyAlignment="1">
      <alignment horizontal="center" vertical="center" wrapText="1"/>
    </xf>
    <xf numFmtId="49" fontId="16" fillId="5" borderId="49" xfId="6930" applyNumberFormat="1" applyFont="1" applyFill="1" applyBorder="1" applyAlignment="1">
      <alignment horizontal="center" vertical="center" wrapText="1"/>
    </xf>
    <xf numFmtId="49" fontId="16" fillId="5" borderId="111" xfId="6930" applyNumberFormat="1" applyFont="1" applyFill="1" applyBorder="1" applyAlignment="1">
      <alignment horizontal="center" vertical="center" wrapText="1"/>
    </xf>
    <xf numFmtId="49" fontId="14" fillId="0" borderId="51" xfId="1" applyNumberFormat="1" applyFont="1" applyFill="1" applyBorder="1" applyAlignment="1">
      <alignment horizontal="left" vertical="center" wrapText="1"/>
    </xf>
    <xf numFmtId="49" fontId="14" fillId="0" borderId="52" xfId="1" applyNumberFormat="1" applyFont="1" applyFill="1" applyBorder="1" applyAlignment="1">
      <alignment horizontal="left" vertical="center"/>
    </xf>
    <xf numFmtId="49" fontId="14" fillId="0" borderId="94" xfId="1" applyNumberFormat="1" applyFont="1" applyFill="1" applyBorder="1" applyAlignment="1">
      <alignment horizontal="left" vertical="center"/>
    </xf>
    <xf numFmtId="288" fontId="20" fillId="0" borderId="112" xfId="0" applyNumberFormat="1" applyFont="1" applyBorder="1" applyAlignment="1">
      <alignment horizontal="center" vertical="center" wrapText="1"/>
    </xf>
    <xf numFmtId="49" fontId="16" fillId="0" borderId="113" xfId="6930" applyNumberFormat="1" applyFont="1" applyFill="1" applyBorder="1" applyAlignment="1">
      <alignment horizontal="center" vertical="center" wrapText="1"/>
    </xf>
    <xf numFmtId="288" fontId="20" fillId="0" borderId="114" xfId="0" applyNumberFormat="1" applyFont="1" applyBorder="1" applyAlignment="1">
      <alignment horizontal="center" vertical="center" wrapText="1"/>
    </xf>
    <xf numFmtId="49" fontId="16" fillId="0" borderId="79" xfId="6930" applyNumberFormat="1" applyFont="1" applyFill="1" applyBorder="1" applyAlignment="1">
      <alignment horizontal="center" vertical="center" wrapText="1"/>
    </xf>
    <xf numFmtId="49" fontId="12" fillId="0" borderId="51" xfId="0" applyNumberFormat="1" applyFont="1" applyBorder="1" applyAlignment="1">
      <alignment horizontal="left" vertical="center" wrapText="1"/>
    </xf>
    <xf numFmtId="49" fontId="12" fillId="0" borderId="52" xfId="0" applyNumberFormat="1" applyFont="1" applyBorder="1" applyAlignment="1">
      <alignment horizontal="left" vertical="center"/>
    </xf>
    <xf numFmtId="49" fontId="12" fillId="0" borderId="94" xfId="0" applyNumberFormat="1" applyFont="1" applyBorder="1" applyAlignment="1">
      <alignment horizontal="left" vertical="center"/>
    </xf>
    <xf numFmtId="288" fontId="20" fillId="0" borderId="73" xfId="0" applyNumberFormat="1" applyFont="1" applyBorder="1" applyAlignment="1">
      <alignment horizontal="center" vertical="center" wrapText="1"/>
    </xf>
    <xf numFmtId="49" fontId="16" fillId="0" borderId="11" xfId="6930" applyNumberFormat="1" applyFont="1" applyFill="1" applyBorder="1" applyAlignment="1">
      <alignment horizontal="center" vertical="center" wrapText="1"/>
    </xf>
    <xf numFmtId="288" fontId="20" fillId="0" borderId="13" xfId="0" applyNumberFormat="1" applyFont="1" applyBorder="1" applyAlignment="1">
      <alignment horizontal="center" vertical="center" wrapText="1"/>
    </xf>
    <xf numFmtId="49" fontId="14" fillId="0" borderId="115" xfId="1" applyNumberFormat="1" applyFont="1" applyFill="1" applyBorder="1" applyAlignment="1">
      <alignment horizontal="left" vertical="center" wrapText="1"/>
    </xf>
    <xf numFmtId="49" fontId="14" fillId="0" borderId="116" xfId="1" applyNumberFormat="1" applyFont="1" applyFill="1" applyBorder="1" applyAlignment="1">
      <alignment horizontal="left" vertical="center" wrapText="1"/>
    </xf>
    <xf numFmtId="49" fontId="14" fillId="0" borderId="117" xfId="1" applyNumberFormat="1" applyFont="1" applyFill="1" applyBorder="1" applyAlignment="1">
      <alignment horizontal="left" vertical="center" wrapText="1"/>
    </xf>
    <xf numFmtId="49" fontId="16" fillId="0" borderId="55" xfId="6930" applyNumberFormat="1" applyFont="1" applyFill="1" applyBorder="1" applyAlignment="1">
      <alignment horizontal="center" vertical="center" wrapText="1"/>
    </xf>
    <xf numFmtId="49" fontId="14" fillId="0" borderId="62" xfId="1" applyNumberFormat="1" applyFont="1" applyFill="1" applyBorder="1" applyAlignment="1">
      <alignment horizontal="left" vertical="center" wrapText="1"/>
    </xf>
    <xf numFmtId="284" fontId="14" fillId="0" borderId="62" xfId="1" applyNumberFormat="1" applyFont="1" applyFill="1" applyBorder="1" applyAlignment="1">
      <alignment horizontal="center" vertical="center"/>
    </xf>
    <xf numFmtId="10" fontId="14" fillId="0" borderId="62" xfId="1" applyNumberFormat="1" applyFont="1" applyFill="1" applyBorder="1" applyAlignment="1">
      <alignment horizontal="center" vertical="center"/>
    </xf>
    <xf numFmtId="288" fontId="20" fillId="0" borderId="64" xfId="0" applyNumberFormat="1" applyFont="1" applyBorder="1" applyAlignment="1">
      <alignment horizontal="center" vertical="center" wrapText="1"/>
    </xf>
    <xf numFmtId="49" fontId="16" fillId="0" borderId="85" xfId="6930" applyNumberFormat="1" applyFont="1" applyFill="1" applyBorder="1" applyAlignment="1">
      <alignment horizontal="center" vertical="center" wrapText="1"/>
    </xf>
    <xf numFmtId="288" fontId="20" fillId="0" borderId="61" xfId="0" applyNumberFormat="1" applyFont="1" applyBorder="1" applyAlignment="1">
      <alignment horizontal="center" vertical="center" wrapText="1"/>
    </xf>
    <xf numFmtId="49" fontId="14" fillId="0" borderId="12" xfId="0" applyNumberFormat="1" applyFont="1" applyBorder="1">
      <alignment vertical="center"/>
    </xf>
    <xf numFmtId="49" fontId="16" fillId="0" borderId="75" xfId="6930" applyNumberFormat="1" applyFont="1" applyFill="1" applyBorder="1" applyAlignment="1">
      <alignment horizontal="center" vertical="center" wrapText="1"/>
    </xf>
    <xf numFmtId="49" fontId="32" fillId="0" borderId="51" xfId="0" applyNumberFormat="1" applyFont="1" applyBorder="1" applyAlignment="1">
      <alignment horizontal="left" vertical="center" wrapText="1"/>
    </xf>
    <xf numFmtId="288" fontId="20" fillId="0" borderId="67" xfId="0" applyNumberFormat="1" applyFont="1" applyBorder="1" applyAlignment="1">
      <alignment horizontal="center" vertical="center" wrapText="1"/>
    </xf>
    <xf numFmtId="49" fontId="16" fillId="0" borderId="77" xfId="6930" applyNumberFormat="1" applyFont="1" applyFill="1" applyBorder="1" applyAlignment="1">
      <alignment horizontal="center" vertical="center" wrapText="1"/>
    </xf>
    <xf numFmtId="49" fontId="14" fillId="0" borderId="12" xfId="6930" applyNumberFormat="1" applyFont="1" applyFill="1" applyBorder="1" applyAlignment="1">
      <alignment horizontal="left" vertical="center"/>
    </xf>
    <xf numFmtId="284" fontId="14" fillId="5" borderId="12" xfId="6902" applyNumberFormat="1" applyFont="1" applyFill="1" applyBorder="1" applyAlignment="1">
      <alignment horizontal="center" vertical="center"/>
    </xf>
    <xf numFmtId="288" fontId="13" fillId="0" borderId="69" xfId="0" applyNumberFormat="1" applyFont="1" applyBorder="1" applyAlignment="1">
      <alignment horizontal="center" vertical="center" wrapText="1"/>
    </xf>
    <xf numFmtId="49" fontId="16" fillId="0" borderId="49" xfId="6930" applyNumberFormat="1" applyFont="1" applyFill="1" applyBorder="1" applyAlignment="1">
      <alignment horizontal="center" vertical="center" wrapText="1"/>
    </xf>
    <xf numFmtId="284" fontId="14" fillId="0" borderId="12" xfId="6902" applyNumberFormat="1" applyFont="1" applyFill="1" applyBorder="1" applyAlignment="1">
      <alignment horizontal="center" vertical="center"/>
    </xf>
    <xf numFmtId="288" fontId="13" fillId="0" borderId="71" xfId="0" applyNumberFormat="1" applyFont="1" applyBorder="1" applyAlignment="1">
      <alignment horizontal="center" vertical="center" wrapText="1"/>
    </xf>
    <xf numFmtId="49" fontId="14" fillId="0" borderId="74" xfId="6930" applyNumberFormat="1" applyFont="1" applyFill="1" applyBorder="1" applyAlignment="1">
      <alignment horizontal="left" vertical="center"/>
    </xf>
    <xf numFmtId="49" fontId="16" fillId="5" borderId="78" xfId="6930" applyNumberFormat="1" applyFont="1" applyFill="1" applyBorder="1" applyAlignment="1">
      <alignment horizontal="center" vertical="center" wrapText="1"/>
    </xf>
    <xf numFmtId="49" fontId="14" fillId="0" borderId="62" xfId="1" applyNumberFormat="1" applyFont="1" applyFill="1" applyBorder="1" applyAlignment="1">
      <alignment horizontal="left" vertical="center" wrapText="1"/>
    </xf>
    <xf numFmtId="284" fontId="14" fillId="0" borderId="62" xfId="1" applyNumberFormat="1" applyFont="1" applyFill="1" applyBorder="1" applyAlignment="1">
      <alignment horizontal="center" vertical="center"/>
    </xf>
    <xf numFmtId="10" fontId="14" fillId="0" borderId="62" xfId="1" applyNumberFormat="1" applyFont="1" applyFill="1" applyBorder="1" applyAlignment="1">
      <alignment horizontal="center" vertical="center"/>
    </xf>
    <xf numFmtId="288" fontId="13" fillId="0" borderId="76" xfId="0" applyNumberFormat="1" applyFont="1" applyBorder="1" applyAlignment="1">
      <alignment horizontal="center" vertical="center" wrapText="1"/>
    </xf>
    <xf numFmtId="49" fontId="16" fillId="5" borderId="11" xfId="6930" applyNumberFormat="1" applyFont="1" applyFill="1" applyBorder="1" applyAlignment="1">
      <alignment horizontal="center" vertical="center" wrapText="1"/>
    </xf>
    <xf numFmtId="284" fontId="14" fillId="0" borderId="12" xfId="1" applyNumberFormat="1" applyFont="1" applyFill="1" applyBorder="1" applyAlignment="1">
      <alignment horizontal="center" vertical="center"/>
    </xf>
    <xf numFmtId="10" fontId="14" fillId="0" borderId="12" xfId="1" applyNumberFormat="1" applyFont="1" applyFill="1" applyBorder="1" applyAlignment="1">
      <alignment horizontal="center" vertical="center"/>
    </xf>
    <xf numFmtId="288" fontId="13" fillId="0" borderId="13" xfId="0" applyNumberFormat="1" applyFont="1" applyBorder="1" applyAlignment="1">
      <alignment horizontal="center" vertical="center" wrapText="1"/>
    </xf>
    <xf numFmtId="49" fontId="16" fillId="5" borderId="118" xfId="6930" applyNumberFormat="1" applyFont="1" applyFill="1" applyBorder="1" applyAlignment="1">
      <alignment horizontal="center" vertical="center" wrapText="1"/>
    </xf>
    <xf numFmtId="49" fontId="14" fillId="0" borderId="80" xfId="1" applyNumberFormat="1" applyFont="1" applyFill="1" applyBorder="1" applyAlignment="1">
      <alignment horizontal="left" vertical="center" wrapText="1"/>
    </xf>
    <xf numFmtId="288" fontId="13" fillId="0" borderId="119" xfId="0" applyNumberFormat="1" applyFont="1" applyBorder="1" applyAlignment="1">
      <alignment horizontal="center" vertical="center" wrapText="1"/>
    </xf>
    <xf numFmtId="49" fontId="16" fillId="0" borderId="99" xfId="6930" applyNumberFormat="1" applyFont="1" applyFill="1" applyBorder="1" applyAlignment="1">
      <alignment horizontal="center" vertical="center" wrapText="1"/>
    </xf>
    <xf numFmtId="49" fontId="14" fillId="5" borderId="12" xfId="1" applyNumberFormat="1" applyFont="1" applyFill="1" applyBorder="1" applyAlignment="1">
      <alignment horizontal="left" vertical="center" wrapText="1"/>
    </xf>
    <xf numFmtId="49" fontId="14" fillId="0" borderId="12" xfId="1" applyNumberFormat="1" applyFont="1" applyFill="1" applyBorder="1" applyAlignment="1">
      <alignment horizontal="left" vertical="center" wrapText="1"/>
    </xf>
    <xf numFmtId="49" fontId="14" fillId="0" borderId="48" xfId="1" applyNumberFormat="1" applyFont="1" applyFill="1" applyBorder="1" applyAlignment="1">
      <alignment horizontal="left" vertical="center" wrapText="1"/>
    </xf>
    <xf numFmtId="49" fontId="14" fillId="0" borderId="93" xfId="1" applyNumberFormat="1" applyFont="1" applyFill="1" applyBorder="1" applyAlignment="1">
      <alignment horizontal="left" vertical="center" wrapText="1"/>
    </xf>
    <xf numFmtId="49" fontId="14" fillId="0" borderId="50" xfId="1" applyNumberFormat="1" applyFont="1" applyFill="1" applyBorder="1" applyAlignment="1">
      <alignment horizontal="left" vertical="center" wrapText="1"/>
    </xf>
    <xf numFmtId="49" fontId="14" fillId="5" borderId="12" xfId="6930" applyNumberFormat="1" applyFont="1" applyFill="1" applyBorder="1" applyAlignment="1">
      <alignment horizontal="left" vertical="center"/>
    </xf>
    <xf numFmtId="10" fontId="14" fillId="5" borderId="12" xfId="1" applyNumberFormat="1" applyFont="1" applyFill="1" applyBorder="1" applyAlignment="1">
      <alignment horizontal="center" vertical="center"/>
    </xf>
    <xf numFmtId="288" fontId="13" fillId="5" borderId="13" xfId="0" applyNumberFormat="1" applyFont="1" applyFill="1" applyBorder="1" applyAlignment="1">
      <alignment horizontal="center" vertical="center" wrapText="1"/>
    </xf>
    <xf numFmtId="49" fontId="16" fillId="0" borderId="120" xfId="6930" applyNumberFormat="1" applyFont="1" applyFill="1" applyBorder="1" applyAlignment="1">
      <alignment horizontal="center" vertical="center" wrapText="1"/>
    </xf>
    <xf numFmtId="49" fontId="14" fillId="5" borderId="18" xfId="1" applyNumberFormat="1" applyFont="1" applyFill="1" applyBorder="1" applyAlignment="1">
      <alignment horizontal="left" vertical="center" wrapText="1"/>
    </xf>
    <xf numFmtId="284" fontId="14" fillId="5" borderId="18" xfId="1" applyNumberFormat="1" applyFont="1" applyFill="1" applyBorder="1" applyAlignment="1">
      <alignment horizontal="center" vertical="center"/>
    </xf>
    <xf numFmtId="10" fontId="14" fillId="5" borderId="18" xfId="1" applyNumberFormat="1" applyFont="1" applyFill="1" applyBorder="1" applyAlignment="1">
      <alignment horizontal="center" vertical="center"/>
    </xf>
    <xf numFmtId="288" fontId="20" fillId="0" borderId="60" xfId="0" applyNumberFormat="1" applyFont="1" applyBorder="1" applyAlignment="1">
      <alignment horizontal="center" vertical="center" wrapText="1"/>
    </xf>
    <xf numFmtId="49" fontId="16" fillId="0" borderId="121" xfId="6930" applyNumberFormat="1" applyFont="1" applyFill="1" applyBorder="1" applyAlignment="1">
      <alignment horizontal="center" vertical="center" wrapText="1"/>
    </xf>
    <xf numFmtId="284" fontId="39" fillId="5" borderId="122" xfId="1" applyNumberFormat="1" applyFont="1" applyFill="1" applyBorder="1" applyAlignment="1">
      <alignment horizontal="center" vertical="center" wrapText="1"/>
    </xf>
    <xf numFmtId="284" fontId="13" fillId="5" borderId="122" xfId="1" applyNumberFormat="1" applyFont="1" applyFill="1" applyBorder="1" applyAlignment="1">
      <alignment horizontal="center" vertical="center"/>
    </xf>
    <xf numFmtId="284" fontId="39" fillId="5" borderId="122" xfId="1" applyNumberFormat="1" applyFont="1" applyFill="1" applyBorder="1" applyAlignment="1">
      <alignment horizontal="center" vertical="center"/>
    </xf>
    <xf numFmtId="49" fontId="14" fillId="5" borderId="122" xfId="1" applyNumberFormat="1" applyFont="1" applyFill="1" applyBorder="1" applyAlignment="1">
      <alignment horizontal="left" vertical="center" wrapText="1"/>
    </xf>
    <xf numFmtId="284" fontId="14" fillId="5" borderId="122" xfId="1" applyNumberFormat="1" applyFont="1" applyFill="1" applyBorder="1" applyAlignment="1">
      <alignment horizontal="center" vertical="center"/>
    </xf>
    <xf numFmtId="10" fontId="14" fillId="0" borderId="122" xfId="1" applyNumberFormat="1" applyFont="1" applyFill="1" applyBorder="1" applyAlignment="1">
      <alignment horizontal="center" vertical="center"/>
    </xf>
    <xf numFmtId="176" fontId="2" fillId="0" borderId="0" xfId="4494" applyFont="1">
      <alignment vertical="center"/>
    </xf>
    <xf numFmtId="176" fontId="2" fillId="0" borderId="18" xfId="4494" applyFont="1" applyBorder="1">
      <alignment vertical="center"/>
    </xf>
    <xf numFmtId="176" fontId="3" fillId="0" borderId="18" xfId="4494" applyFont="1" applyBorder="1">
      <alignment vertical="center"/>
    </xf>
    <xf numFmtId="176" fontId="3" fillId="0" borderId="0" xfId="4494" applyFont="1">
      <alignment vertical="center"/>
    </xf>
    <xf numFmtId="49" fontId="3" fillId="0" borderId="1" xfId="4494" applyNumberFormat="1" applyFont="1" applyBorder="1" applyAlignment="1">
      <alignment horizontal="center" vertical="center"/>
    </xf>
    <xf numFmtId="284" fontId="3" fillId="0" borderId="1" xfId="4494" applyNumberFormat="1" applyFont="1" applyBorder="1" applyAlignment="1">
      <alignment horizontal="center" vertical="center"/>
    </xf>
    <xf numFmtId="10" fontId="3" fillId="0" borderId="1" xfId="4494" applyNumberFormat="1" applyFont="1" applyBorder="1" applyAlignment="1">
      <alignment horizontal="center" vertical="center"/>
    </xf>
    <xf numFmtId="176" fontId="3" fillId="0" borderId="1" xfId="4494" applyFont="1" applyBorder="1" applyAlignment="1">
      <alignment horizontal="center" vertical="center"/>
    </xf>
    <xf numFmtId="176" fontId="7" fillId="0" borderId="3" xfId="4494" applyFont="1" applyBorder="1" applyAlignment="1">
      <alignment horizontal="center" vertical="center"/>
    </xf>
    <xf numFmtId="176" fontId="7" fillId="0" borderId="82" xfId="4494" applyFont="1" applyBorder="1" applyAlignment="1">
      <alignment horizontal="center" vertical="center"/>
    </xf>
    <xf numFmtId="176" fontId="8" fillId="0" borderId="5" xfId="4494" applyFont="1" applyBorder="1" applyAlignment="1">
      <alignment horizontal="center" vertical="center" wrapText="1"/>
    </xf>
    <xf numFmtId="176" fontId="9" fillId="3" borderId="7" xfId="4494" applyFont="1" applyFill="1" applyBorder="1" applyAlignment="1">
      <alignment horizontal="center" vertical="center"/>
    </xf>
    <xf numFmtId="10" fontId="9" fillId="3" borderId="123" xfId="4494" applyNumberFormat="1" applyFont="1" applyFill="1" applyBorder="1" applyAlignment="1">
      <alignment horizontal="center" vertical="center"/>
    </xf>
    <xf numFmtId="176" fontId="9" fillId="3" borderId="8" xfId="4494" applyFont="1" applyFill="1" applyBorder="1" applyAlignment="1">
      <alignment horizontal="center" vertical="center"/>
    </xf>
    <xf numFmtId="49" fontId="40" fillId="3" borderId="11" xfId="4494" applyNumberFormat="1" applyFont="1" applyFill="1" applyBorder="1" applyAlignment="1">
      <alignment horizontal="left" vertical="center" wrapText="1"/>
    </xf>
    <xf numFmtId="49" fontId="24" fillId="3" borderId="12" xfId="4494" applyNumberFormat="1" applyFont="1" applyFill="1" applyBorder="1" applyAlignment="1">
      <alignment horizontal="left" vertical="center" wrapText="1"/>
    </xf>
    <xf numFmtId="284" fontId="24" fillId="3" borderId="12" xfId="4494" applyNumberFormat="1" applyFont="1" applyFill="1" applyBorder="1" applyAlignment="1">
      <alignment horizontal="left" vertical="center" wrapText="1"/>
    </xf>
    <xf numFmtId="10" fontId="24" fillId="3" borderId="48" xfId="4494" applyNumberFormat="1" applyFont="1" applyFill="1" applyBorder="1" applyAlignment="1">
      <alignment horizontal="left" vertical="center" wrapText="1"/>
    </xf>
    <xf numFmtId="49" fontId="24" fillId="3" borderId="13" xfId="4494" applyNumberFormat="1" applyFont="1" applyFill="1" applyBorder="1" applyAlignment="1">
      <alignment horizontal="left" vertical="center" wrapText="1"/>
    </xf>
    <xf numFmtId="49" fontId="10" fillId="5" borderId="46" xfId="6103" applyNumberFormat="1" applyFont="1" applyFill="1" applyBorder="1" applyAlignment="1">
      <alignment horizontal="center" vertical="center" wrapText="1"/>
    </xf>
    <xf numFmtId="284" fontId="14" fillId="5" borderId="12" xfId="4494" applyNumberFormat="1" applyFont="1" applyFill="1" applyBorder="1" applyAlignment="1">
      <alignment horizontal="center" vertical="center"/>
    </xf>
    <xf numFmtId="284" fontId="11" fillId="5" borderId="12" xfId="4494" applyNumberFormat="1" applyFont="1" applyFill="1" applyBorder="1" applyAlignment="1">
      <alignment horizontal="center" vertical="center"/>
    </xf>
    <xf numFmtId="10" fontId="11" fillId="5" borderId="48" xfId="4494" applyNumberFormat="1" applyFont="1" applyFill="1" applyBorder="1" applyAlignment="1">
      <alignment horizontal="center" vertical="center"/>
    </xf>
    <xf numFmtId="5" fontId="13" fillId="0" borderId="86" xfId="4494" applyNumberFormat="1" applyFont="1" applyBorder="1" applyAlignment="1">
      <alignment horizontal="center" vertical="center"/>
    </xf>
    <xf numFmtId="176" fontId="3" fillId="0" borderId="82" xfId="4494" applyFont="1" applyBorder="1">
      <alignment vertical="center"/>
    </xf>
    <xf numFmtId="284" fontId="11" fillId="7" borderId="12" xfId="4494" applyNumberFormat="1" applyFont="1" applyFill="1" applyBorder="1" applyAlignment="1">
      <alignment horizontal="center" vertical="center"/>
    </xf>
    <xf numFmtId="5" fontId="13" fillId="0" borderId="87" xfId="4494" applyNumberFormat="1" applyFont="1" applyBorder="1" applyAlignment="1">
      <alignment horizontal="center" vertical="center"/>
    </xf>
    <xf numFmtId="49" fontId="13" fillId="0" borderId="48" xfId="4494" applyNumberFormat="1" applyFont="1" applyBorder="1" applyAlignment="1">
      <alignment horizontal="left" vertical="center" wrapText="1"/>
    </xf>
    <xf numFmtId="49" fontId="14" fillId="0" borderId="93" xfId="4494" applyNumberFormat="1" applyFont="1" applyBorder="1" applyAlignment="1">
      <alignment horizontal="left" vertical="center" wrapText="1"/>
    </xf>
    <xf numFmtId="176" fontId="2" fillId="0" borderId="82" xfId="4494" applyFont="1" applyBorder="1">
      <alignment vertical="center"/>
    </xf>
    <xf numFmtId="49" fontId="14" fillId="5" borderId="12" xfId="4530" applyNumberFormat="1" applyFont="1" applyFill="1" applyBorder="1" applyAlignment="1">
      <alignment horizontal="left" vertical="center"/>
    </xf>
    <xf numFmtId="284" fontId="12" fillId="5" borderId="12" xfId="4494" applyNumberFormat="1" applyFont="1" applyFill="1" applyBorder="1" applyAlignment="1">
      <alignment horizontal="center" vertical="center"/>
    </xf>
    <xf numFmtId="284" fontId="12" fillId="7" borderId="48" xfId="4494" applyNumberFormat="1" applyFont="1" applyFill="1" applyBorder="1" applyAlignment="1">
      <alignment horizontal="center" vertical="center"/>
    </xf>
    <xf numFmtId="263" fontId="3" fillId="0" borderId="1" xfId="4494" applyNumberFormat="1" applyFont="1" applyBorder="1">
      <alignment vertical="center"/>
    </xf>
    <xf numFmtId="284" fontId="12" fillId="7" borderId="12" xfId="4494" applyNumberFormat="1" applyFont="1" applyFill="1" applyBorder="1" applyAlignment="1">
      <alignment horizontal="center" vertical="center"/>
    </xf>
    <xf numFmtId="49" fontId="13" fillId="0" borderId="124" xfId="4530" applyNumberFormat="1" applyFont="1" applyBorder="1" applyAlignment="1">
      <alignment horizontal="left" vertical="center" wrapText="1"/>
    </xf>
    <xf numFmtId="49" fontId="14" fillId="0" borderId="125" xfId="4530" applyNumberFormat="1" applyFont="1" applyBorder="1" applyAlignment="1">
      <alignment horizontal="left" vertical="center" wrapText="1"/>
    </xf>
    <xf numFmtId="176" fontId="9" fillId="4" borderId="18" xfId="6099" applyFont="1" applyFill="1" applyBorder="1" applyAlignment="1">
      <alignment horizontal="center" vertical="center" wrapText="1"/>
    </xf>
    <xf numFmtId="284" fontId="9" fillId="4" borderId="18" xfId="6099" applyNumberFormat="1" applyFont="1" applyFill="1" applyBorder="1" applyAlignment="1">
      <alignment horizontal="center" vertical="center" wrapText="1"/>
    </xf>
    <xf numFmtId="284" fontId="9" fillId="4" borderId="21" xfId="6099" applyNumberFormat="1" applyFont="1" applyFill="1" applyBorder="1" applyAlignment="1">
      <alignment horizontal="center" vertical="center" wrapText="1"/>
    </xf>
    <xf numFmtId="194" fontId="9" fillId="4" borderId="21" xfId="6099" applyNumberFormat="1" applyFont="1" applyFill="1" applyBorder="1" applyAlignment="1">
      <alignment horizontal="center" vertical="center" wrapText="1"/>
    </xf>
    <xf numFmtId="49" fontId="10" fillId="5" borderId="18" xfId="6103" applyNumberFormat="1" applyFont="1" applyFill="1" applyBorder="1" applyAlignment="1">
      <alignment horizontal="center" vertical="center" wrapText="1"/>
    </xf>
    <xf numFmtId="49" fontId="14" fillId="7" borderId="18" xfId="4530" applyNumberFormat="1" applyFont="1" applyFill="1" applyBorder="1" applyAlignment="1">
      <alignment horizontal="left" vertical="center"/>
    </xf>
    <xf numFmtId="284" fontId="11" fillId="7" borderId="18" xfId="4494" applyNumberFormat="1" applyFont="1" applyFill="1" applyBorder="1" applyAlignment="1">
      <alignment horizontal="center" vertical="center"/>
    </xf>
    <xf numFmtId="284" fontId="14" fillId="7" borderId="21" xfId="4494" applyNumberFormat="1" applyFont="1" applyFill="1" applyBorder="1" applyAlignment="1">
      <alignment horizontal="center" vertical="center"/>
    </xf>
    <xf numFmtId="10" fontId="11" fillId="5" borderId="21" xfId="4494" applyNumberFormat="1" applyFont="1" applyFill="1" applyBorder="1" applyAlignment="1">
      <alignment horizontal="center" vertical="center"/>
    </xf>
    <xf numFmtId="49" fontId="14" fillId="5" borderId="18" xfId="4530" applyNumberFormat="1" applyFont="1" applyFill="1" applyBorder="1" applyAlignment="1">
      <alignment horizontal="left" vertical="center"/>
    </xf>
    <xf numFmtId="284" fontId="11" fillId="5" borderId="18" xfId="4494" applyNumberFormat="1" applyFont="1" applyFill="1" applyBorder="1" applyAlignment="1">
      <alignment horizontal="center" vertical="center"/>
    </xf>
    <xf numFmtId="284" fontId="14" fillId="5" borderId="21" xfId="4494" applyNumberFormat="1" applyFont="1" applyFill="1" applyBorder="1" applyAlignment="1">
      <alignment horizontal="center" vertical="center"/>
    </xf>
    <xf numFmtId="49" fontId="13" fillId="0" borderId="18" xfId="4530" applyNumberFormat="1" applyFont="1" applyBorder="1" applyAlignment="1">
      <alignment horizontal="left" vertical="center" wrapText="1"/>
    </xf>
    <xf numFmtId="49" fontId="14" fillId="0" borderId="18" xfId="4530" applyNumberFormat="1" applyFont="1" applyBorder="1" applyAlignment="1">
      <alignment horizontal="left" vertical="center"/>
    </xf>
    <xf numFmtId="49" fontId="14" fillId="0" borderId="21" xfId="4530" applyNumberFormat="1" applyFont="1" applyBorder="1" applyAlignment="1">
      <alignment horizontal="left" vertical="center"/>
    </xf>
    <xf numFmtId="49" fontId="10" fillId="0" borderId="77" xfId="6103" applyNumberFormat="1" applyFont="1" applyBorder="1" applyAlignment="1">
      <alignment horizontal="center" vertical="center" wrapText="1"/>
    </xf>
    <xf numFmtId="49" fontId="10" fillId="0" borderId="49" xfId="6103" applyNumberFormat="1" applyFont="1" applyBorder="1" applyAlignment="1">
      <alignment horizontal="center" vertical="center" wrapText="1"/>
    </xf>
    <xf numFmtId="49" fontId="13" fillId="0" borderId="22" xfId="4530" applyNumberFormat="1" applyFont="1" applyBorder="1" applyAlignment="1">
      <alignment horizontal="left" vertical="center" wrapText="1"/>
    </xf>
    <xf numFmtId="49" fontId="14" fillId="0" borderId="22" xfId="4530" applyNumberFormat="1" applyFont="1" applyBorder="1" applyAlignment="1">
      <alignment horizontal="left" vertical="center"/>
    </xf>
    <xf numFmtId="49" fontId="14" fillId="0" borderId="23" xfId="4530" applyNumberFormat="1" applyFont="1" applyBorder="1" applyAlignment="1">
      <alignment horizontal="left" vertical="center"/>
    </xf>
    <xf numFmtId="284" fontId="9" fillId="4" borderId="85" xfId="6099" applyNumberFormat="1" applyFont="1" applyFill="1" applyBorder="1" applyAlignment="1">
      <alignment horizontal="center" vertical="center" wrapText="1"/>
    </xf>
    <xf numFmtId="49" fontId="10" fillId="5" borderId="126" xfId="6103" applyNumberFormat="1" applyFont="1" applyFill="1" applyBorder="1" applyAlignment="1">
      <alignment horizontal="center" vertical="center" wrapText="1"/>
    </xf>
    <xf numFmtId="49" fontId="12" fillId="5" borderId="50" xfId="4530" applyNumberFormat="1" applyFont="1" applyFill="1" applyBorder="1" applyAlignment="1">
      <alignment horizontal="left" vertical="center"/>
    </xf>
    <xf numFmtId="284" fontId="11" fillId="5" borderId="48" xfId="4494" applyNumberFormat="1" applyFont="1" applyFill="1" applyBorder="1" applyAlignment="1">
      <alignment horizontal="center" vertical="center"/>
    </xf>
    <xf numFmtId="49" fontId="10" fillId="5" borderId="65" xfId="6103" applyNumberFormat="1" applyFont="1" applyFill="1" applyBorder="1" applyAlignment="1">
      <alignment horizontal="center" vertical="center" wrapText="1"/>
    </xf>
    <xf numFmtId="49" fontId="12" fillId="7" borderId="50" xfId="4530" applyNumberFormat="1" applyFont="1" applyFill="1" applyBorder="1" applyAlignment="1">
      <alignment horizontal="left" vertical="center"/>
    </xf>
    <xf numFmtId="284" fontId="11" fillId="7" borderId="48" xfId="4494" applyNumberFormat="1" applyFont="1" applyFill="1" applyBorder="1" applyAlignment="1">
      <alignment horizontal="center" vertical="center"/>
    </xf>
    <xf numFmtId="49" fontId="14" fillId="7" borderId="56" xfId="4530" applyNumberFormat="1" applyFont="1" applyFill="1" applyBorder="1" applyAlignment="1">
      <alignment horizontal="left" vertical="center"/>
    </xf>
    <xf numFmtId="284" fontId="11" fillId="7" borderId="56" xfId="4494" applyNumberFormat="1" applyFont="1" applyFill="1" applyBorder="1" applyAlignment="1">
      <alignment horizontal="center" vertical="center"/>
    </xf>
    <xf numFmtId="284" fontId="11" fillId="7" borderId="127" xfId="4494" applyNumberFormat="1" applyFont="1" applyFill="1" applyBorder="1" applyAlignment="1">
      <alignment horizontal="center" vertical="center"/>
    </xf>
    <xf numFmtId="10" fontId="11" fillId="5" borderId="124" xfId="4494" applyNumberFormat="1" applyFont="1" applyFill="1" applyBorder="1" applyAlignment="1">
      <alignment horizontal="center" vertical="center"/>
    </xf>
    <xf numFmtId="49" fontId="10" fillId="5" borderId="66" xfId="6103" applyNumberFormat="1" applyFont="1" applyFill="1" applyBorder="1" applyAlignment="1">
      <alignment horizontal="center" vertical="center" wrapText="1"/>
    </xf>
    <xf numFmtId="5" fontId="13" fillId="0" borderId="128" xfId="4494" applyNumberFormat="1" applyFont="1" applyBorder="1" applyAlignment="1">
      <alignment horizontal="center" vertical="center"/>
    </xf>
    <xf numFmtId="49" fontId="13" fillId="0" borderId="0" xfId="4530" applyNumberFormat="1" applyFont="1" applyAlignment="1">
      <alignment horizontal="left" vertical="center" wrapText="1"/>
    </xf>
    <xf numFmtId="49" fontId="11" fillId="5" borderId="12" xfId="4530" applyNumberFormat="1" applyFont="1" applyFill="1" applyBorder="1" applyAlignment="1">
      <alignment horizontal="left" vertical="center"/>
    </xf>
    <xf numFmtId="5" fontId="13" fillId="0" borderId="69" xfId="4494" applyNumberFormat="1" applyFont="1" applyBorder="1" applyAlignment="1">
      <alignment horizontal="center" vertical="center"/>
    </xf>
    <xf numFmtId="5" fontId="13" fillId="0" borderId="71" xfId="4494" applyNumberFormat="1" applyFont="1" applyBorder="1" applyAlignment="1">
      <alignment horizontal="center" vertical="center"/>
    </xf>
    <xf numFmtId="49" fontId="10" fillId="0" borderId="92" xfId="6103" applyNumberFormat="1" applyFont="1" applyBorder="1" applyAlignment="1">
      <alignment horizontal="center" vertical="center" wrapText="1"/>
    </xf>
    <xf numFmtId="49" fontId="13" fillId="5" borderId="129" xfId="4530" applyNumberFormat="1" applyFont="1" applyFill="1" applyBorder="1" applyAlignment="1">
      <alignment horizontal="left" vertical="center" wrapText="1"/>
    </xf>
    <xf numFmtId="49" fontId="14" fillId="5" borderId="130" xfId="4530" applyNumberFormat="1" applyFont="1" applyFill="1" applyBorder="1" applyAlignment="1">
      <alignment horizontal="left" vertical="center"/>
    </xf>
    <xf numFmtId="49" fontId="14" fillId="5" borderId="131" xfId="4530" applyNumberFormat="1" applyFont="1" applyFill="1" applyBorder="1" applyAlignment="1">
      <alignment horizontal="left" vertical="center"/>
    </xf>
    <xf numFmtId="49" fontId="12" fillId="7" borderId="132" xfId="4530" applyNumberFormat="1" applyFont="1" applyFill="1" applyBorder="1" applyAlignment="1">
      <alignment horizontal="left" vertical="center"/>
    </xf>
    <xf numFmtId="284" fontId="11" fillId="7" borderId="62" xfId="4494" applyNumberFormat="1" applyFont="1" applyFill="1" applyBorder="1" applyAlignment="1">
      <alignment horizontal="center" vertical="center"/>
    </xf>
    <xf numFmtId="284" fontId="11" fillId="7" borderId="91" xfId="4494" applyNumberFormat="1" applyFont="1" applyFill="1" applyBorder="1" applyAlignment="1">
      <alignment horizontal="center" vertical="center" wrapText="1"/>
    </xf>
    <xf numFmtId="10" fontId="11" fillId="5" borderId="91" xfId="4494" applyNumberFormat="1" applyFont="1" applyFill="1" applyBorder="1" applyAlignment="1">
      <alignment horizontal="center" vertical="center"/>
    </xf>
    <xf numFmtId="284" fontId="11" fillId="7" borderId="48" xfId="4494" applyNumberFormat="1" applyFont="1" applyFill="1" applyBorder="1" applyAlignment="1">
      <alignment horizontal="center" vertical="center" wrapText="1"/>
    </xf>
    <xf numFmtId="49" fontId="10" fillId="0" borderId="78" xfId="6103" applyNumberFormat="1" applyFont="1" applyBorder="1" applyAlignment="1">
      <alignment horizontal="center" vertical="center" wrapText="1"/>
    </xf>
    <xf numFmtId="49" fontId="13" fillId="5" borderId="22" xfId="4530" applyNumberFormat="1" applyFont="1" applyFill="1" applyBorder="1" applyAlignment="1">
      <alignment horizontal="left" vertical="center" wrapText="1"/>
    </xf>
    <xf numFmtId="49" fontId="14" fillId="5" borderId="22" xfId="4530" applyNumberFormat="1" applyFont="1" applyFill="1" applyBorder="1" applyAlignment="1">
      <alignment horizontal="left" vertical="center"/>
    </xf>
    <xf numFmtId="49" fontId="14" fillId="5" borderId="23" xfId="4530" applyNumberFormat="1" applyFont="1" applyFill="1" applyBorder="1" applyAlignment="1">
      <alignment horizontal="left" vertical="center"/>
    </xf>
    <xf numFmtId="5" fontId="13" fillId="0" borderId="76" xfId="4494" applyNumberFormat="1" applyFont="1" applyBorder="1" applyAlignment="1">
      <alignment horizontal="center" vertical="center"/>
    </xf>
    <xf numFmtId="49" fontId="38" fillId="5" borderId="11" xfId="4494" applyNumberFormat="1" applyFont="1" applyFill="1" applyBorder="1" applyAlignment="1">
      <alignment horizontal="center" vertical="center" wrapText="1"/>
    </xf>
    <xf numFmtId="284" fontId="11" fillId="0" borderId="48" xfId="4494" applyNumberFormat="1" applyFont="1" applyBorder="1" applyAlignment="1">
      <alignment horizontal="center" vertical="center"/>
    </xf>
    <xf numFmtId="288" fontId="20" fillId="5" borderId="13" xfId="4494" applyNumberFormat="1" applyFont="1" applyFill="1" applyBorder="1" applyAlignment="1">
      <alignment horizontal="center" vertical="center"/>
    </xf>
    <xf numFmtId="49" fontId="14" fillId="0" borderId="12" xfId="4530" applyNumberFormat="1" applyFont="1" applyBorder="1" applyAlignment="1">
      <alignment horizontal="left" vertical="center"/>
    </xf>
    <xf numFmtId="284" fontId="11" fillId="0" borderId="12" xfId="4494" applyNumberFormat="1" applyFont="1" applyBorder="1" applyAlignment="1">
      <alignment horizontal="center" vertical="center"/>
    </xf>
    <xf numFmtId="49" fontId="11" fillId="5" borderId="12" xfId="4494" applyNumberFormat="1" applyFont="1" applyFill="1" applyBorder="1" applyAlignment="1">
      <alignment horizontal="left" vertical="center"/>
    </xf>
    <xf numFmtId="49" fontId="11" fillId="0" borderId="12" xfId="4494" applyNumberFormat="1" applyFont="1" applyBorder="1" applyAlignment="1">
      <alignment horizontal="left" vertical="center"/>
    </xf>
    <xf numFmtId="49" fontId="11" fillId="5" borderId="95" xfId="4494" applyNumberFormat="1" applyFont="1" applyFill="1" applyBorder="1" applyAlignment="1">
      <alignment horizontal="left" vertical="center"/>
    </xf>
    <xf numFmtId="284" fontId="11" fillId="5" borderId="95" xfId="4494" applyNumberFormat="1" applyFont="1" applyFill="1" applyBorder="1" applyAlignment="1">
      <alignment horizontal="center" vertical="center"/>
    </xf>
    <xf numFmtId="284" fontId="11" fillId="0" borderId="124" xfId="4494" applyNumberFormat="1" applyFont="1" applyBorder="1" applyAlignment="1">
      <alignment horizontal="center" vertical="center"/>
    </xf>
    <xf numFmtId="288" fontId="20" fillId="5" borderId="110" xfId="4494" applyNumberFormat="1" applyFont="1" applyFill="1" applyBorder="1" applyAlignment="1">
      <alignment horizontal="center" vertical="center"/>
    </xf>
    <xf numFmtId="49" fontId="10" fillId="5" borderId="118" xfId="4494" applyNumberFormat="1" applyFont="1" applyFill="1" applyBorder="1" applyAlignment="1">
      <alignment horizontal="center" vertical="center" wrapText="1"/>
    </xf>
    <xf numFmtId="49" fontId="11" fillId="5" borderId="80" xfId="4494" applyNumberFormat="1" applyFont="1" applyFill="1" applyBorder="1" applyAlignment="1">
      <alignment horizontal="left" vertical="center"/>
    </xf>
    <xf numFmtId="284" fontId="11" fillId="5" borderId="15" xfId="4494" applyNumberFormat="1" applyFont="1" applyFill="1" applyBorder="1" applyAlignment="1">
      <alignment horizontal="center" vertical="center"/>
    </xf>
    <xf numFmtId="284" fontId="11" fillId="0" borderId="51" xfId="4494" applyNumberFormat="1" applyFont="1" applyBorder="1" applyAlignment="1">
      <alignment horizontal="center" vertical="center"/>
    </xf>
    <xf numFmtId="10" fontId="11" fillId="5" borderId="15" xfId="4494" applyNumberFormat="1" applyFont="1" applyFill="1" applyBorder="1" applyAlignment="1">
      <alignment horizontal="center" vertical="center"/>
    </xf>
    <xf numFmtId="288" fontId="20" fillId="5" borderId="16" xfId="4494" applyNumberFormat="1" applyFont="1" applyFill="1" applyBorder="1" applyAlignment="1">
      <alignment horizontal="center" vertical="center"/>
    </xf>
    <xf numFmtId="288" fontId="20" fillId="5" borderId="86" xfId="4494" applyNumberFormat="1" applyFont="1" applyFill="1" applyBorder="1" applyAlignment="1">
      <alignment horizontal="center" vertical="center"/>
    </xf>
    <xf numFmtId="49" fontId="21" fillId="5" borderId="48" xfId="4530" applyNumberFormat="1" applyFont="1" applyFill="1" applyBorder="1" applyAlignment="1">
      <alignment horizontal="left" vertical="center" wrapText="1"/>
    </xf>
    <xf numFmtId="49" fontId="11" fillId="5" borderId="93" xfId="4530" applyNumberFormat="1" applyFont="1" applyFill="1" applyBorder="1" applyAlignment="1">
      <alignment horizontal="left" vertical="center"/>
    </xf>
    <xf numFmtId="288" fontId="20" fillId="5" borderId="90" xfId="4494" applyNumberFormat="1" applyFont="1" applyFill="1" applyBorder="1" applyAlignment="1">
      <alignment horizontal="center" vertical="center"/>
    </xf>
    <xf numFmtId="49" fontId="10" fillId="5" borderId="77" xfId="4494" applyNumberFormat="1" applyFont="1" applyFill="1" applyBorder="1" applyAlignment="1">
      <alignment horizontal="center" vertical="center" wrapText="1"/>
    </xf>
    <xf numFmtId="49" fontId="12" fillId="0" borderId="12" xfId="4530" applyNumberFormat="1" applyFont="1" applyBorder="1" applyAlignment="1">
      <alignment horizontal="left" vertical="center"/>
    </xf>
    <xf numFmtId="284" fontId="11" fillId="5" borderId="48" xfId="4494" applyNumberFormat="1" applyFont="1" applyFill="1" applyBorder="1" applyAlignment="1">
      <alignment horizontal="center" vertical="center" wrapText="1"/>
    </xf>
    <xf numFmtId="10" fontId="11" fillId="0" borderId="48" xfId="4494" applyNumberFormat="1" applyFont="1" applyBorder="1" applyAlignment="1">
      <alignment horizontal="center" vertical="center"/>
    </xf>
    <xf numFmtId="285" fontId="13" fillId="0" borderId="86" xfId="4494" applyNumberFormat="1" applyFont="1" applyBorder="1" applyAlignment="1">
      <alignment horizontal="center" vertical="center" wrapText="1"/>
    </xf>
    <xf numFmtId="285" fontId="13" fillId="0" borderId="87" xfId="4494" applyNumberFormat="1" applyFont="1" applyBorder="1" applyAlignment="1">
      <alignment horizontal="center" vertical="center" wrapText="1"/>
    </xf>
    <xf numFmtId="49" fontId="12" fillId="5" borderId="12" xfId="4530" applyNumberFormat="1" applyFont="1" applyFill="1" applyBorder="1" applyAlignment="1">
      <alignment horizontal="left" vertical="center"/>
    </xf>
    <xf numFmtId="49" fontId="10" fillId="5" borderId="92" xfId="4494" applyNumberFormat="1" applyFont="1" applyFill="1" applyBorder="1" applyAlignment="1">
      <alignment horizontal="center" vertical="center" wrapText="1"/>
    </xf>
    <xf numFmtId="49" fontId="10" fillId="5" borderId="133" xfId="4494" applyNumberFormat="1" applyFont="1" applyFill="1" applyBorder="1" applyAlignment="1">
      <alignment horizontal="center" vertical="center" wrapText="1"/>
    </xf>
    <xf numFmtId="284" fontId="14" fillId="7" borderId="48" xfId="4494" applyNumberFormat="1" applyFont="1" applyFill="1" applyBorder="1" applyAlignment="1">
      <alignment horizontal="center" vertical="center"/>
    </xf>
    <xf numFmtId="284" fontId="14" fillId="5" borderId="48" xfId="4494" applyNumberFormat="1" applyFont="1" applyFill="1" applyBorder="1" applyAlignment="1">
      <alignment horizontal="center" vertical="center"/>
    </xf>
    <xf numFmtId="49" fontId="12" fillId="5" borderId="134" xfId="4530" applyNumberFormat="1" applyFont="1" applyFill="1" applyBorder="1" applyAlignment="1">
      <alignment horizontal="left" vertical="center"/>
    </xf>
    <xf numFmtId="284" fontId="14" fillId="5" borderId="124" xfId="4494" applyNumberFormat="1" applyFont="1" applyFill="1" applyBorder="1" applyAlignment="1">
      <alignment horizontal="center" vertical="center"/>
    </xf>
    <xf numFmtId="49" fontId="12" fillId="5" borderId="23" xfId="4530" applyNumberFormat="1" applyFont="1" applyFill="1" applyBorder="1" applyAlignment="1">
      <alignment horizontal="left" vertical="center"/>
    </xf>
    <xf numFmtId="49" fontId="38" fillId="5" borderId="49" xfId="4494" applyNumberFormat="1" applyFont="1" applyFill="1" applyBorder="1" applyAlignment="1">
      <alignment horizontal="center" vertical="center" wrapText="1"/>
    </xf>
    <xf numFmtId="284" fontId="11" fillId="5" borderId="12" xfId="4494" applyNumberFormat="1" applyFont="1" applyFill="1" applyBorder="1" applyAlignment="1">
      <alignment horizontal="center" vertical="center" wrapText="1"/>
    </xf>
    <xf numFmtId="285" fontId="13" fillId="0" borderId="90" xfId="4494" applyNumberFormat="1" applyFont="1" applyBorder="1" applyAlignment="1">
      <alignment horizontal="center" vertical="center" wrapText="1"/>
    </xf>
    <xf numFmtId="285" fontId="13" fillId="0" borderId="13" xfId="4494" applyNumberFormat="1" applyFont="1" applyBorder="1" applyAlignment="1">
      <alignment horizontal="center" vertical="center" wrapText="1"/>
    </xf>
    <xf numFmtId="49" fontId="10" fillId="0" borderId="133" xfId="4494" applyNumberFormat="1" applyFont="1" applyBorder="1" applyAlignment="1">
      <alignment horizontal="center" vertical="center" wrapText="1"/>
    </xf>
    <xf numFmtId="284" fontId="14" fillId="0" borderId="48" xfId="4494" applyNumberFormat="1" applyFont="1" applyBorder="1" applyAlignment="1">
      <alignment horizontal="center" vertical="center"/>
    </xf>
    <xf numFmtId="288" fontId="13" fillId="0" borderId="13" xfId="4494" applyNumberFormat="1" applyFont="1" applyBorder="1" applyAlignment="1">
      <alignment horizontal="center" vertical="center"/>
    </xf>
    <xf numFmtId="49" fontId="10" fillId="0" borderId="49" xfId="4494" applyNumberFormat="1" applyFont="1" applyBorder="1" applyAlignment="1">
      <alignment horizontal="center" vertical="center" wrapText="1"/>
    </xf>
    <xf numFmtId="49" fontId="10" fillId="0" borderId="92" xfId="4494" applyNumberFormat="1" applyFont="1" applyBorder="1" applyAlignment="1">
      <alignment horizontal="center" vertical="center" wrapText="1"/>
    </xf>
    <xf numFmtId="288" fontId="13" fillId="0" borderId="71" xfId="4494" applyNumberFormat="1" applyFont="1" applyBorder="1" applyAlignment="1">
      <alignment horizontal="center" vertical="center"/>
    </xf>
    <xf numFmtId="284" fontId="11" fillId="0" borderId="12" xfId="4494" applyNumberFormat="1" applyFont="1" applyBorder="1" applyAlignment="1">
      <alignment horizontal="center" vertical="center" wrapText="1"/>
    </xf>
    <xf numFmtId="288" fontId="13" fillId="0" borderId="135" xfId="4494" applyNumberFormat="1" applyFont="1" applyBorder="1" applyAlignment="1">
      <alignment horizontal="center" vertical="center"/>
    </xf>
    <xf numFmtId="49" fontId="10" fillId="5" borderId="79" xfId="4494" applyNumberFormat="1" applyFont="1" applyFill="1" applyBorder="1" applyAlignment="1">
      <alignment horizontal="center" vertical="center" wrapText="1"/>
    </xf>
    <xf numFmtId="288" fontId="13" fillId="0" borderId="73" xfId="4494" applyNumberFormat="1" applyFont="1" applyBorder="1" applyAlignment="1">
      <alignment horizontal="center" vertical="center"/>
    </xf>
    <xf numFmtId="49" fontId="14" fillId="0" borderId="80" xfId="4530" applyNumberFormat="1" applyFont="1" applyBorder="1" applyAlignment="1">
      <alignment horizontal="left" vertical="center"/>
    </xf>
    <xf numFmtId="284" fontId="11" fillId="0" borderId="80" xfId="4494" applyNumberFormat="1" applyFont="1" applyBorder="1" applyAlignment="1">
      <alignment horizontal="center" vertical="center" wrapText="1"/>
    </xf>
    <xf numFmtId="10" fontId="11" fillId="5" borderId="115" xfId="4494" applyNumberFormat="1" applyFont="1" applyFill="1" applyBorder="1" applyAlignment="1">
      <alignment horizontal="center" vertical="center"/>
    </xf>
    <xf numFmtId="288" fontId="13" fillId="0" borderId="119" xfId="4494" applyNumberFormat="1" applyFont="1" applyBorder="1" applyAlignment="1">
      <alignment horizontal="center" vertical="center"/>
    </xf>
    <xf numFmtId="176" fontId="19" fillId="5" borderId="81" xfId="6099" applyFont="1" applyFill="1" applyBorder="1" applyAlignment="1">
      <alignment horizontal="left" vertical="center" wrapText="1"/>
    </xf>
    <xf numFmtId="284" fontId="19" fillId="5" borderId="81" xfId="6099" applyNumberFormat="1" applyFont="1" applyFill="1" applyBorder="1" applyAlignment="1">
      <alignment horizontal="left" vertical="center" wrapText="1"/>
    </xf>
    <xf numFmtId="10" fontId="19" fillId="5" borderId="81" xfId="6099" applyNumberFormat="1" applyFont="1" applyFill="1" applyBorder="1" applyAlignment="1">
      <alignment horizontal="left" vertical="center" wrapText="1"/>
    </xf>
    <xf numFmtId="49" fontId="36" fillId="0" borderId="1" xfId="0" applyNumberFormat="1" applyFont="1" applyBorder="1">
      <alignment vertical="center"/>
    </xf>
    <xf numFmtId="176" fontId="3" fillId="0" borderId="1" xfId="0" applyFont="1" applyBorder="1" applyAlignment="1">
      <alignment horizontal="center" vertical="center"/>
    </xf>
    <xf numFmtId="176" fontId="9" fillId="4" borderId="10" xfId="6099" applyFont="1" applyFill="1" applyBorder="1" applyAlignment="1">
      <alignment horizontal="center" vertical="center" wrapText="1"/>
    </xf>
    <xf numFmtId="49" fontId="16" fillId="5" borderId="77" xfId="0" applyNumberFormat="1" applyFont="1" applyFill="1" applyBorder="1" applyAlignment="1">
      <alignment horizontal="center" vertical="center" wrapText="1"/>
    </xf>
    <xf numFmtId="49" fontId="21" fillId="5" borderId="12" xfId="0" applyNumberFormat="1" applyFont="1" applyFill="1" applyBorder="1" applyAlignment="1">
      <alignment horizontal="left" vertical="center" wrapText="1"/>
    </xf>
    <xf numFmtId="284" fontId="11" fillId="5" borderId="12" xfId="0" applyNumberFormat="1" applyFont="1" applyFill="1" applyBorder="1" applyAlignment="1">
      <alignment horizontal="center" vertical="center" wrapText="1"/>
    </xf>
    <xf numFmtId="285" fontId="20" fillId="0" borderId="69" xfId="0" applyNumberFormat="1" applyFont="1" applyBorder="1" applyAlignment="1">
      <alignment horizontal="center" vertical="center" wrapText="1"/>
    </xf>
    <xf numFmtId="49" fontId="16" fillId="5" borderId="49" xfId="0" applyNumberFormat="1" applyFont="1" applyFill="1" applyBorder="1" applyAlignment="1">
      <alignment horizontal="center" vertical="center" wrapText="1"/>
    </xf>
    <xf numFmtId="285" fontId="20" fillId="0" borderId="71" xfId="0" applyNumberFormat="1" applyFont="1" applyBorder="1" applyAlignment="1">
      <alignment horizontal="center" vertical="center" wrapText="1"/>
    </xf>
    <xf numFmtId="49" fontId="16" fillId="5" borderId="79" xfId="0" applyNumberFormat="1" applyFont="1" applyFill="1" applyBorder="1" applyAlignment="1">
      <alignment horizontal="center" vertical="center" wrapText="1"/>
    </xf>
    <xf numFmtId="49" fontId="13" fillId="5" borderId="12" xfId="0" applyNumberFormat="1" applyFont="1" applyFill="1" applyBorder="1" applyAlignment="1">
      <alignment horizontal="left" vertical="center" wrapText="1"/>
    </xf>
    <xf numFmtId="284" fontId="14" fillId="5" borderId="12" xfId="0" applyNumberFormat="1" applyFont="1" applyFill="1" applyBorder="1" applyAlignment="1">
      <alignment horizontal="center" vertical="center" wrapText="1"/>
    </xf>
    <xf numFmtId="285" fontId="20" fillId="0" borderId="73" xfId="0" applyNumberFormat="1" applyFont="1" applyBorder="1" applyAlignment="1">
      <alignment horizontal="center" vertical="center" wrapText="1"/>
    </xf>
    <xf numFmtId="176" fontId="41" fillId="5" borderId="45" xfId="6099" applyFont="1" applyFill="1" applyBorder="1" applyAlignment="1">
      <alignment horizontal="center" vertical="center" wrapText="1"/>
    </xf>
    <xf numFmtId="49" fontId="14" fillId="5" borderId="12" xfId="0" applyNumberFormat="1" applyFont="1" applyFill="1" applyBorder="1" applyAlignment="1">
      <alignment horizontal="left" vertical="center" wrapText="1"/>
    </xf>
    <xf numFmtId="285" fontId="20" fillId="0" borderId="64" xfId="0" applyNumberFormat="1" applyFont="1" applyBorder="1" applyAlignment="1">
      <alignment horizontal="center" vertical="center" wrapText="1"/>
    </xf>
    <xf numFmtId="176" fontId="41" fillId="5" borderId="54" xfId="6099" applyFont="1" applyFill="1" applyBorder="1" applyAlignment="1">
      <alignment horizontal="center" vertical="center" wrapText="1"/>
    </xf>
    <xf numFmtId="285" fontId="20" fillId="0" borderId="61" xfId="0" applyNumberFormat="1" applyFont="1" applyBorder="1" applyAlignment="1">
      <alignment horizontal="center" vertical="center" wrapText="1"/>
    </xf>
    <xf numFmtId="176" fontId="41" fillId="5" borderId="59" xfId="6099" applyFont="1" applyFill="1" applyBorder="1" applyAlignment="1">
      <alignment horizontal="center" vertical="center" wrapText="1"/>
    </xf>
    <xf numFmtId="49" fontId="13" fillId="5" borderId="107" xfId="0" applyNumberFormat="1" applyFont="1" applyFill="1" applyBorder="1" applyAlignment="1">
      <alignment horizontal="left" vertical="center" wrapText="1"/>
    </xf>
    <xf numFmtId="49" fontId="14" fillId="5" borderId="52" xfId="0" applyNumberFormat="1" applyFont="1" applyFill="1" applyBorder="1" applyAlignment="1">
      <alignment horizontal="left" vertical="center" wrapText="1"/>
    </xf>
    <xf numFmtId="49" fontId="14" fillId="5" borderId="109" xfId="0" applyNumberFormat="1" applyFont="1" applyFill="1" applyBorder="1" applyAlignment="1">
      <alignment horizontal="left" vertical="center" wrapText="1"/>
    </xf>
    <xf numFmtId="285" fontId="20" fillId="0" borderId="67" xfId="0" applyNumberFormat="1" applyFont="1" applyBorder="1" applyAlignment="1">
      <alignment horizontal="center" vertical="center" wrapText="1"/>
    </xf>
    <xf numFmtId="49" fontId="16" fillId="5" borderId="11" xfId="0" applyNumberFormat="1" applyFont="1" applyFill="1" applyBorder="1" applyAlignment="1">
      <alignment horizontal="center" vertical="center" wrapText="1"/>
    </xf>
    <xf numFmtId="49" fontId="42" fillId="5" borderId="11" xfId="0" applyNumberFormat="1" applyFont="1" applyFill="1" applyBorder="1" applyAlignment="1">
      <alignment horizontal="center" vertical="center" wrapText="1"/>
    </xf>
    <xf numFmtId="49" fontId="32" fillId="5" borderId="12" xfId="0" applyNumberFormat="1" applyFont="1" applyFill="1" applyBorder="1" applyAlignment="1">
      <alignment horizontal="left" vertical="center" wrapText="1"/>
    </xf>
    <xf numFmtId="284" fontId="12" fillId="5" borderId="12" xfId="0" applyNumberFormat="1" applyFont="1" applyFill="1" applyBorder="1" applyAlignment="1">
      <alignment horizontal="center" vertical="center" wrapText="1"/>
    </xf>
    <xf numFmtId="176" fontId="12" fillId="5" borderId="12" xfId="0" applyFont="1" applyFill="1" applyBorder="1">
      <alignment vertical="center"/>
    </xf>
    <xf numFmtId="49" fontId="15" fillId="5" borderId="11" xfId="0" applyNumberFormat="1" applyFont="1" applyFill="1" applyBorder="1" applyAlignment="1">
      <alignment horizontal="center" vertical="center" wrapText="1"/>
    </xf>
    <xf numFmtId="49" fontId="16" fillId="5" borderId="46" xfId="0" applyNumberFormat="1" applyFont="1" applyFill="1" applyBorder="1" applyAlignment="1">
      <alignment horizontal="center" vertical="center" wrapText="1"/>
    </xf>
    <xf numFmtId="288" fontId="13" fillId="0" borderId="110" xfId="0" applyNumberFormat="1" applyFont="1" applyBorder="1" applyAlignment="1">
      <alignment horizontal="center" vertical="center" wrapText="1"/>
    </xf>
    <xf numFmtId="49" fontId="16" fillId="5" borderId="78" xfId="0" applyNumberFormat="1" applyFont="1" applyFill="1" applyBorder="1" applyAlignment="1">
      <alignment horizontal="center" vertical="center" wrapText="1"/>
    </xf>
    <xf numFmtId="49" fontId="11" fillId="5" borderId="12" xfId="0" applyNumberFormat="1" applyFont="1" applyFill="1" applyBorder="1" applyAlignment="1">
      <alignment horizontal="left" vertical="center" wrapText="1"/>
    </xf>
    <xf numFmtId="176" fontId="32" fillId="0" borderId="13" xfId="0" applyFont="1" applyBorder="1" applyAlignment="1">
      <alignment horizontal="center" vertical="center" wrapText="1"/>
    </xf>
    <xf numFmtId="284" fontId="43" fillId="5" borderId="12" xfId="0" applyNumberFormat="1" applyFont="1" applyFill="1" applyBorder="1" applyAlignment="1">
      <alignment horizontal="center" vertical="center" wrapText="1"/>
    </xf>
    <xf numFmtId="49" fontId="16" fillId="0" borderId="46" xfId="0" applyNumberFormat="1" applyFont="1" applyBorder="1" applyAlignment="1">
      <alignment horizontal="center" vertical="center" wrapText="1"/>
    </xf>
    <xf numFmtId="284" fontId="14" fillId="5" borderId="12" xfId="0" applyNumberFormat="1" applyFont="1" applyFill="1" applyBorder="1" applyAlignment="1">
      <alignment horizontal="center" vertical="center"/>
    </xf>
    <xf numFmtId="49" fontId="16" fillId="0" borderId="49" xfId="0" applyNumberFormat="1" applyFont="1" applyBorder="1" applyAlignment="1">
      <alignment horizontal="center" vertical="center" wrapText="1"/>
    </xf>
    <xf numFmtId="176" fontId="3" fillId="5" borderId="1" xfId="0" applyFont="1" applyFill="1" applyBorder="1">
      <alignment vertical="center"/>
    </xf>
    <xf numFmtId="49" fontId="16" fillId="0" borderId="78" xfId="0" applyNumberFormat="1" applyFont="1" applyBorder="1" applyAlignment="1">
      <alignment horizontal="center" vertical="center" wrapText="1"/>
    </xf>
    <xf numFmtId="285" fontId="20" fillId="0" borderId="13" xfId="0" applyNumberFormat="1" applyFont="1" applyBorder="1" applyAlignment="1">
      <alignment horizontal="center" vertical="center" wrapText="1"/>
    </xf>
    <xf numFmtId="284" fontId="12" fillId="5" borderId="12" xfId="0" applyNumberFormat="1" applyFont="1" applyFill="1" applyBorder="1" applyAlignment="1">
      <alignment horizontal="left" vertical="center" wrapText="1"/>
    </xf>
    <xf numFmtId="49" fontId="16" fillId="0" borderId="55" xfId="0" applyNumberFormat="1" applyFont="1" applyBorder="1" applyAlignment="1">
      <alignment horizontal="center" vertical="center" wrapText="1"/>
    </xf>
    <xf numFmtId="49" fontId="16" fillId="0" borderId="85" xfId="0" applyNumberFormat="1" applyFont="1" applyBorder="1" applyAlignment="1">
      <alignment horizontal="center" vertical="center" wrapText="1"/>
    </xf>
    <xf numFmtId="49" fontId="16" fillId="0" borderId="75" xfId="0" applyNumberFormat="1" applyFont="1" applyBorder="1" applyAlignment="1">
      <alignment horizontal="center" vertical="center" wrapText="1"/>
    </xf>
    <xf numFmtId="49" fontId="14" fillId="0" borderId="12"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284" fontId="12" fillId="0" borderId="12" xfId="0" applyNumberFormat="1" applyFont="1" applyBorder="1" applyAlignment="1">
      <alignment horizontal="center" vertical="center" wrapText="1"/>
    </xf>
    <xf numFmtId="176" fontId="16" fillId="5" borderId="46" xfId="4918" applyFont="1" applyFill="1" applyBorder="1" applyAlignment="1">
      <alignment horizontal="center" vertical="center" wrapText="1"/>
    </xf>
    <xf numFmtId="176" fontId="16" fillId="5" borderId="49" xfId="4918" applyFont="1" applyFill="1" applyBorder="1" applyAlignment="1">
      <alignment horizontal="center" vertical="center" wrapText="1"/>
    </xf>
    <xf numFmtId="176" fontId="16" fillId="5" borderId="92" xfId="4918" applyFont="1" applyFill="1" applyBorder="1" applyAlignment="1">
      <alignment horizontal="center" vertical="center" wrapText="1"/>
    </xf>
    <xf numFmtId="49" fontId="32" fillId="0" borderId="129" xfId="0" applyNumberFormat="1" applyFont="1" applyBorder="1" applyAlignment="1">
      <alignment horizontal="left" vertical="center" wrapText="1"/>
    </xf>
    <xf numFmtId="49" fontId="32" fillId="0" borderId="130" xfId="0" applyNumberFormat="1" applyFont="1" applyBorder="1" applyAlignment="1">
      <alignment horizontal="left" vertical="center" wrapText="1"/>
    </xf>
    <xf numFmtId="49" fontId="32" fillId="0" borderId="131" xfId="0" applyNumberFormat="1" applyFont="1" applyBorder="1" applyAlignment="1">
      <alignment horizontal="left" vertical="center" wrapText="1"/>
    </xf>
    <xf numFmtId="49" fontId="14" fillId="0" borderId="62" xfId="0" applyNumberFormat="1" applyFont="1" applyBorder="1" applyAlignment="1">
      <alignment horizontal="left" vertical="center" wrapText="1"/>
    </xf>
    <xf numFmtId="284" fontId="14" fillId="0" borderId="62" xfId="0" applyNumberFormat="1" applyFont="1" applyBorder="1" applyAlignment="1">
      <alignment horizontal="center" vertical="center"/>
    </xf>
    <xf numFmtId="49" fontId="16" fillId="0" borderId="111" xfId="0" applyNumberFormat="1" applyFont="1" applyBorder="1" applyAlignment="1">
      <alignment horizontal="center" vertical="center" wrapText="1"/>
    </xf>
    <xf numFmtId="49" fontId="32" fillId="0" borderId="80" xfId="0" applyNumberFormat="1" applyFont="1" applyBorder="1" applyAlignment="1">
      <alignment horizontal="left" vertical="center" wrapText="1"/>
    </xf>
    <xf numFmtId="284" fontId="12" fillId="0" borderId="80" xfId="0" applyNumberFormat="1" applyFont="1" applyBorder="1" applyAlignment="1">
      <alignment horizontal="center" vertical="center" wrapText="1"/>
    </xf>
    <xf numFmtId="288" fontId="13" fillId="0" borderId="112" xfId="0" applyNumberFormat="1" applyFont="1" applyBorder="1" applyAlignment="1">
      <alignment horizontal="center" vertical="center" wrapText="1"/>
    </xf>
    <xf numFmtId="284" fontId="19" fillId="0" borderId="81" xfId="6099" applyNumberFormat="1" applyFont="1" applyBorder="1" applyAlignment="1">
      <alignment horizontal="center" vertical="center" wrapText="1"/>
    </xf>
    <xf numFmtId="176" fontId="19" fillId="0" borderId="81" xfId="6099" applyFont="1" applyBorder="1" applyAlignment="1">
      <alignment horizontal="center" vertical="center" wrapText="1"/>
    </xf>
    <xf numFmtId="284" fontId="19" fillId="0" borderId="0" xfId="6099" applyNumberFormat="1" applyFont="1" applyAlignment="1">
      <alignment horizontal="center" vertical="center" wrapText="1"/>
    </xf>
    <xf numFmtId="176" fontId="19" fillId="0" borderId="0" xfId="6099" applyFont="1" applyAlignment="1">
      <alignment horizontal="center" vertical="center" wrapText="1"/>
    </xf>
    <xf numFmtId="176" fontId="36" fillId="0" borderId="1" xfId="0" applyFont="1" applyBorder="1" applyAlignment="1">
      <alignment horizontal="center" vertical="center"/>
    </xf>
    <xf numFmtId="176" fontId="36" fillId="0" borderId="1" xfId="0" applyFont="1" applyBorder="1" applyAlignment="1">
      <alignment horizontal="left" vertical="center"/>
    </xf>
    <xf numFmtId="176" fontId="36" fillId="5" borderId="1" xfId="0" applyFont="1" applyFill="1" applyBorder="1" applyAlignment="1">
      <alignment horizontal="center" vertical="center"/>
    </xf>
    <xf numFmtId="176" fontId="36" fillId="0" borderId="0" xfId="0" applyFont="1" applyAlignment="1">
      <alignment horizontal="left" vertical="center"/>
    </xf>
    <xf numFmtId="176" fontId="36" fillId="0" borderId="0" xfId="0" applyFont="1" applyAlignment="1">
      <alignment horizontal="center" vertical="center"/>
    </xf>
    <xf numFmtId="287" fontId="3" fillId="0" borderId="1" xfId="0" applyNumberFormat="1" applyFont="1" applyBorder="1">
      <alignment vertical="center"/>
    </xf>
    <xf numFmtId="284" fontId="9" fillId="3" borderId="123" xfId="0" applyNumberFormat="1" applyFont="1" applyFill="1" applyBorder="1" applyAlignment="1">
      <alignment horizontal="center" vertical="center"/>
    </xf>
    <xf numFmtId="49" fontId="16" fillId="2" borderId="49" xfId="0" applyNumberFormat="1" applyFont="1" applyFill="1" applyBorder="1" applyAlignment="1">
      <alignment horizontal="center" vertical="center" wrapText="1"/>
    </xf>
    <xf numFmtId="284" fontId="14" fillId="0" borderId="12" xfId="0" applyNumberFormat="1" applyFont="1" applyBorder="1" applyAlignment="1">
      <alignment horizontal="center" vertical="center" wrapText="1"/>
    </xf>
    <xf numFmtId="10" fontId="14" fillId="5" borderId="12" xfId="5390" applyNumberFormat="1" applyFont="1" applyFill="1" applyBorder="1" applyAlignment="1">
      <alignment horizontal="center" vertical="center"/>
    </xf>
    <xf numFmtId="5" fontId="13" fillId="2" borderId="71" xfId="0" applyNumberFormat="1" applyFont="1" applyFill="1" applyBorder="1" applyAlignment="1">
      <alignment horizontal="center" vertical="center" wrapText="1"/>
    </xf>
    <xf numFmtId="176" fontId="36" fillId="0" borderId="136" xfId="0" applyFont="1" applyBorder="1" applyAlignment="1">
      <alignment horizontal="center" vertical="center"/>
    </xf>
    <xf numFmtId="176" fontId="44" fillId="0" borderId="2" xfId="0" applyFont="1" applyBorder="1" applyAlignment="1">
      <alignment horizontal="left" vertical="center"/>
    </xf>
    <xf numFmtId="284" fontId="14" fillId="0" borderId="0" xfId="0" applyNumberFormat="1" applyFont="1" applyAlignment="1">
      <alignment horizontal="center" vertical="center" wrapText="1"/>
    </xf>
    <xf numFmtId="176" fontId="44" fillId="0" borderId="1" xfId="0" applyFont="1" applyBorder="1" applyAlignment="1">
      <alignment horizontal="left" vertical="center"/>
    </xf>
    <xf numFmtId="176" fontId="36" fillId="0" borderId="137" xfId="0" applyFont="1" applyBorder="1" applyAlignment="1">
      <alignment horizontal="center" vertical="center"/>
    </xf>
    <xf numFmtId="176" fontId="13" fillId="0" borderId="48" xfId="0" applyFont="1" applyBorder="1" applyAlignment="1">
      <alignment horizontal="left" vertical="center" wrapText="1"/>
    </xf>
    <xf numFmtId="176" fontId="14" fillId="0" borderId="93" xfId="0" applyFont="1" applyBorder="1" applyAlignment="1">
      <alignment horizontal="left" vertical="center" wrapText="1"/>
    </xf>
    <xf numFmtId="49" fontId="16" fillId="2" borderId="77" xfId="0" applyNumberFormat="1" applyFont="1" applyFill="1" applyBorder="1" applyAlignment="1">
      <alignment horizontal="center" vertical="center" wrapText="1"/>
    </xf>
    <xf numFmtId="10" fontId="14" fillId="0" borderId="48" xfId="5390" applyNumberFormat="1" applyFont="1" applyBorder="1" applyAlignment="1">
      <alignment horizontal="center" vertical="center"/>
    </xf>
    <xf numFmtId="5" fontId="13" fillId="2" borderId="69" xfId="0" applyNumberFormat="1" applyFont="1" applyFill="1" applyBorder="1" applyAlignment="1">
      <alignment horizontal="center" vertical="center" wrapText="1"/>
    </xf>
    <xf numFmtId="49" fontId="16" fillId="2" borderId="79" xfId="0" applyNumberFormat="1" applyFont="1" applyFill="1" applyBorder="1" applyAlignment="1">
      <alignment horizontal="center" vertical="center" wrapText="1"/>
    </xf>
    <xf numFmtId="176" fontId="17" fillId="0" borderId="48" xfId="0" applyFont="1" applyBorder="1" applyAlignment="1">
      <alignment horizontal="left" vertical="center" wrapText="1"/>
    </xf>
    <xf numFmtId="176" fontId="21" fillId="0" borderId="93" xfId="0" applyFont="1" applyBorder="1" applyAlignment="1">
      <alignment horizontal="left" vertical="center" wrapText="1"/>
    </xf>
    <xf numFmtId="176" fontId="21" fillId="0" borderId="50" xfId="0" applyFont="1" applyBorder="1" applyAlignment="1">
      <alignment horizontal="left" vertical="center" wrapText="1"/>
    </xf>
    <xf numFmtId="5" fontId="13" fillId="2" borderId="7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284" fontId="14" fillId="0" borderId="48" xfId="0" applyNumberFormat="1" applyFont="1" applyBorder="1" applyAlignment="1">
      <alignment horizontal="center" vertical="center" wrapText="1"/>
    </xf>
    <xf numFmtId="263" fontId="36" fillId="0" borderId="1" xfId="0" applyNumberFormat="1" applyFont="1" applyBorder="1" applyAlignment="1">
      <alignment horizontal="center" vertical="center"/>
    </xf>
    <xf numFmtId="49" fontId="16" fillId="2" borderId="11" xfId="0" applyNumberFormat="1" applyFont="1" applyFill="1" applyBorder="1" applyAlignment="1">
      <alignment horizontal="left" vertical="center" wrapText="1"/>
    </xf>
    <xf numFmtId="49" fontId="16" fillId="0" borderId="99" xfId="0" applyNumberFormat="1" applyFont="1" applyBorder="1" applyAlignment="1">
      <alignment horizontal="center" vertical="center" wrapText="1"/>
    </xf>
    <xf numFmtId="176" fontId="21" fillId="0" borderId="12" xfId="0" applyFont="1" applyBorder="1" applyAlignment="1">
      <alignment horizontal="left" vertical="center" wrapText="1"/>
    </xf>
    <xf numFmtId="284" fontId="11" fillId="0" borderId="12" xfId="0" applyNumberFormat="1" applyFont="1" applyBorder="1" applyAlignment="1">
      <alignment horizontal="center" vertical="center" wrapText="1"/>
    </xf>
    <xf numFmtId="284" fontId="11" fillId="0" borderId="48" xfId="0" applyNumberFormat="1" applyFont="1" applyBorder="1" applyAlignment="1">
      <alignment horizontal="center" vertical="center" wrapText="1"/>
    </xf>
    <xf numFmtId="10" fontId="14" fillId="0" borderId="12" xfId="5390" applyNumberFormat="1" applyFont="1" applyBorder="1" applyAlignment="1">
      <alignment horizontal="center" vertical="center"/>
    </xf>
    <xf numFmtId="176" fontId="21" fillId="0" borderId="51" xfId="0" applyFont="1" applyBorder="1" applyAlignment="1">
      <alignment horizontal="left" vertical="center" wrapText="1"/>
    </xf>
    <xf numFmtId="176" fontId="21" fillId="0" borderId="52" xfId="0" applyFont="1" applyBorder="1" applyAlignment="1">
      <alignment horizontal="left" vertical="center" wrapText="1"/>
    </xf>
    <xf numFmtId="176" fontId="21" fillId="0" borderId="94" xfId="0" applyFont="1" applyBorder="1" applyAlignment="1">
      <alignment horizontal="left" vertical="center" wrapText="1"/>
    </xf>
    <xf numFmtId="5" fontId="13" fillId="2" borderId="18" xfId="0" applyNumberFormat="1" applyFont="1" applyFill="1" applyBorder="1" applyAlignment="1">
      <alignment horizontal="center" vertical="center" wrapText="1"/>
    </xf>
    <xf numFmtId="176" fontId="36" fillId="0" borderId="82" xfId="0" applyFont="1" applyBorder="1" applyAlignment="1">
      <alignment horizontal="center" vertical="center"/>
    </xf>
    <xf numFmtId="49" fontId="45" fillId="5" borderId="11" xfId="0" applyNumberFormat="1" applyFont="1" applyFill="1" applyBorder="1" applyAlignment="1">
      <alignment horizontal="center" vertical="center" wrapText="1"/>
    </xf>
    <xf numFmtId="176" fontId="36" fillId="5" borderId="82" xfId="0" applyFont="1" applyFill="1" applyBorder="1" applyAlignment="1">
      <alignment horizontal="center" vertical="center"/>
    </xf>
    <xf numFmtId="176" fontId="36" fillId="0" borderId="83" xfId="0" applyFont="1" applyBorder="1" applyAlignment="1">
      <alignment horizontal="center" vertical="center"/>
    </xf>
    <xf numFmtId="176" fontId="44" fillId="0" borderId="0" xfId="0" applyFont="1" applyAlignment="1">
      <alignment horizontal="left" vertical="center"/>
    </xf>
    <xf numFmtId="176" fontId="36" fillId="0" borderId="138" xfId="0" applyFont="1" applyBorder="1" applyAlignment="1">
      <alignment horizontal="center" vertical="center"/>
    </xf>
    <xf numFmtId="176" fontId="17" fillId="0" borderId="139" xfId="0" applyFont="1" applyBorder="1" applyAlignment="1">
      <alignment horizontal="left" vertical="center" wrapText="1"/>
    </xf>
    <xf numFmtId="176" fontId="17" fillId="0" borderId="108" xfId="0" applyFont="1" applyBorder="1" applyAlignment="1">
      <alignment horizontal="left" vertical="center" wrapText="1"/>
    </xf>
    <xf numFmtId="176" fontId="44" fillId="0" borderId="82" xfId="0" applyFont="1" applyBorder="1" applyAlignment="1">
      <alignment horizontal="left" vertical="center"/>
    </xf>
    <xf numFmtId="49" fontId="16" fillId="0" borderId="11" xfId="0" applyNumberFormat="1" applyFont="1" applyBorder="1" applyAlignment="1">
      <alignment horizontal="center" vertical="center" wrapText="1"/>
    </xf>
    <xf numFmtId="5" fontId="13" fillId="2" borderId="60" xfId="0" applyNumberFormat="1" applyFont="1" applyFill="1" applyBorder="1" applyAlignment="1">
      <alignment horizontal="center" vertical="center" wrapText="1"/>
    </xf>
    <xf numFmtId="49" fontId="10" fillId="0" borderId="11" xfId="0" applyNumberFormat="1" applyFont="1" applyBorder="1" applyAlignment="1">
      <alignment horizontal="center" vertical="center" wrapText="1"/>
    </xf>
    <xf numFmtId="5" fontId="13" fillId="2" borderId="61" xfId="0" applyNumberFormat="1" applyFont="1" applyFill="1" applyBorder="1" applyAlignment="1">
      <alignment horizontal="center" vertical="center" wrapText="1"/>
    </xf>
    <xf numFmtId="49" fontId="26" fillId="0" borderId="11" xfId="0" applyNumberFormat="1" applyFont="1" applyBorder="1">
      <alignment vertical="center"/>
    </xf>
    <xf numFmtId="49" fontId="26" fillId="0" borderId="121" xfId="0" applyNumberFormat="1" applyFont="1" applyBorder="1">
      <alignment vertical="center"/>
    </xf>
    <xf numFmtId="176" fontId="13" fillId="0" borderId="104" xfId="0" applyFont="1" applyBorder="1" applyAlignment="1">
      <alignment horizontal="left" vertical="center" wrapText="1"/>
    </xf>
    <xf numFmtId="176" fontId="13" fillId="0" borderId="0" xfId="0" applyFont="1" applyAlignment="1">
      <alignment horizontal="left" vertical="center" wrapText="1"/>
    </xf>
    <xf numFmtId="176" fontId="13" fillId="0" borderId="101" xfId="0" applyFont="1" applyBorder="1" applyAlignment="1">
      <alignment horizontal="left" vertical="center" wrapText="1"/>
    </xf>
    <xf numFmtId="176" fontId="14" fillId="5" borderId="12" xfId="0" applyFont="1" applyFill="1" applyBorder="1" applyAlignment="1">
      <alignment horizontal="left" vertical="center" wrapText="1"/>
    </xf>
    <xf numFmtId="176" fontId="13" fillId="5" borderId="104" xfId="0" applyFont="1" applyFill="1" applyBorder="1" applyAlignment="1">
      <alignment horizontal="left" vertical="center" wrapText="1"/>
    </xf>
    <xf numFmtId="176" fontId="13" fillId="5" borderId="0" xfId="0" applyFont="1" applyFill="1" applyAlignment="1">
      <alignment horizontal="left" vertical="center" wrapText="1"/>
    </xf>
    <xf numFmtId="176" fontId="13" fillId="5" borderId="101" xfId="0" applyFont="1" applyFill="1" applyBorder="1" applyAlignment="1">
      <alignment horizontal="left" vertical="center" wrapText="1"/>
    </xf>
    <xf numFmtId="49" fontId="10" fillId="5" borderId="11" xfId="0" applyNumberFormat="1" applyFont="1" applyFill="1" applyBorder="1" applyAlignment="1">
      <alignment horizontal="center" vertical="center" wrapText="1"/>
    </xf>
    <xf numFmtId="49" fontId="26" fillId="5" borderId="11" xfId="0" applyNumberFormat="1" applyFont="1" applyFill="1" applyBorder="1">
      <alignment vertical="center"/>
    </xf>
    <xf numFmtId="176" fontId="14" fillId="5" borderId="95" xfId="0" applyFont="1" applyFill="1" applyBorder="1" applyAlignment="1">
      <alignment horizontal="left" vertical="center" wrapText="1"/>
    </xf>
    <xf numFmtId="49" fontId="26" fillId="5" borderId="121" xfId="0" applyNumberFormat="1" applyFont="1" applyFill="1" applyBorder="1">
      <alignment vertical="center"/>
    </xf>
    <xf numFmtId="176" fontId="14" fillId="5" borderId="18" xfId="0" applyFont="1" applyFill="1" applyBorder="1" applyAlignment="1">
      <alignment horizontal="left" vertical="center" wrapText="1"/>
    </xf>
    <xf numFmtId="176" fontId="13" fillId="2" borderId="104" xfId="0" applyFont="1" applyFill="1" applyBorder="1" applyAlignment="1">
      <alignment horizontal="left" vertical="center" wrapText="1"/>
    </xf>
    <xf numFmtId="176" fontId="13" fillId="2" borderId="0" xfId="0" applyFont="1" applyFill="1" applyAlignment="1">
      <alignment horizontal="left" vertical="center" wrapText="1"/>
    </xf>
    <xf numFmtId="176" fontId="13" fillId="2" borderId="101" xfId="0" applyFont="1" applyFill="1" applyBorder="1" applyAlignment="1">
      <alignment horizontal="left" vertical="center" wrapText="1"/>
    </xf>
    <xf numFmtId="49" fontId="26" fillId="0" borderId="11" xfId="0" applyNumberFormat="1" applyFont="1" applyBorder="1" applyAlignment="1">
      <alignment horizontal="center" vertical="center" wrapText="1"/>
    </xf>
    <xf numFmtId="176" fontId="13" fillId="0" borderId="139" xfId="0" applyFont="1" applyBorder="1" applyAlignment="1">
      <alignment horizontal="left" vertical="center" wrapText="1"/>
    </xf>
    <xf numFmtId="176" fontId="14" fillId="0" borderId="108" xfId="0" applyFont="1" applyBorder="1" applyAlignment="1">
      <alignment horizontal="left" vertical="center" wrapText="1"/>
    </xf>
    <xf numFmtId="176" fontId="14" fillId="0" borderId="140" xfId="0" applyFont="1" applyBorder="1" applyAlignment="1">
      <alignment horizontal="left" vertical="center" wrapText="1"/>
    </xf>
    <xf numFmtId="5" fontId="13" fillId="2" borderId="141" xfId="0" applyNumberFormat="1" applyFont="1" applyFill="1" applyBorder="1" applyAlignment="1">
      <alignment horizontal="center" vertical="center" wrapText="1"/>
    </xf>
    <xf numFmtId="176" fontId="17" fillId="5" borderId="51" xfId="0" applyFont="1" applyFill="1" applyBorder="1" applyAlignment="1">
      <alignment horizontal="left" vertical="center" wrapText="1"/>
    </xf>
    <xf numFmtId="176" fontId="21" fillId="5" borderId="52" xfId="0" applyFont="1" applyFill="1" applyBorder="1" applyAlignment="1">
      <alignment horizontal="left" vertical="center" wrapText="1"/>
    </xf>
    <xf numFmtId="176" fontId="21" fillId="5" borderId="94" xfId="0" applyFont="1" applyFill="1" applyBorder="1" applyAlignment="1">
      <alignment horizontal="left" vertical="center" wrapText="1"/>
    </xf>
    <xf numFmtId="5" fontId="13" fillId="2" borderId="76" xfId="0" applyNumberFormat="1" applyFont="1" applyFill="1" applyBorder="1" applyAlignment="1">
      <alignment horizontal="center" vertical="center" wrapText="1"/>
    </xf>
    <xf numFmtId="176" fontId="13" fillId="0" borderId="93" xfId="0" applyFont="1" applyBorder="1" applyAlignment="1">
      <alignment horizontal="left" vertical="center" wrapText="1"/>
    </xf>
    <xf numFmtId="176" fontId="13" fillId="0" borderId="50" xfId="0" applyFont="1" applyBorder="1" applyAlignment="1">
      <alignment horizontal="left" vertical="center" wrapText="1"/>
    </xf>
    <xf numFmtId="284" fontId="11" fillId="2" borderId="12" xfId="0" applyNumberFormat="1" applyFont="1" applyFill="1" applyBorder="1" applyAlignment="1">
      <alignment horizontal="center" vertical="center" wrapText="1"/>
    </xf>
    <xf numFmtId="176" fontId="13" fillId="0" borderId="51" xfId="0" applyFont="1" applyBorder="1" applyAlignment="1">
      <alignment horizontal="left" vertical="center" wrapText="1"/>
    </xf>
    <xf numFmtId="176" fontId="13" fillId="0" borderId="52" xfId="0" applyFont="1" applyBorder="1" applyAlignment="1">
      <alignment horizontal="left" vertical="center" wrapText="1"/>
    </xf>
    <xf numFmtId="176" fontId="13" fillId="0" borderId="94" xfId="0" applyFont="1" applyBorder="1" applyAlignment="1">
      <alignment horizontal="left" vertical="center" wrapText="1"/>
    </xf>
    <xf numFmtId="49" fontId="46" fillId="0" borderId="18" xfId="0" applyNumberFormat="1" applyFont="1" applyBorder="1" applyAlignment="1">
      <alignment horizontal="center" vertical="center" wrapText="1"/>
    </xf>
    <xf numFmtId="49" fontId="12" fillId="0" borderId="18" xfId="0" applyNumberFormat="1" applyFont="1" applyBorder="1" applyAlignment="1">
      <alignment horizontal="left" vertical="center" wrapText="1"/>
    </xf>
    <xf numFmtId="284" fontId="11" fillId="0" borderId="18" xfId="0" applyNumberFormat="1" applyFont="1" applyBorder="1" applyAlignment="1">
      <alignment horizontal="center" vertical="center" wrapText="1"/>
    </xf>
    <xf numFmtId="10" fontId="14" fillId="0" borderId="18" xfId="5390" applyNumberFormat="1" applyFont="1" applyBorder="1" applyAlignment="1">
      <alignment horizontal="center" vertical="center"/>
    </xf>
    <xf numFmtId="288" fontId="13" fillId="0" borderId="18" xfId="0" applyNumberFormat="1" applyFont="1" applyBorder="1" applyAlignment="1">
      <alignment horizontal="center" vertical="center" wrapText="1"/>
    </xf>
    <xf numFmtId="176" fontId="14" fillId="0" borderId="18" xfId="0" applyFont="1" applyBorder="1" applyAlignment="1">
      <alignment horizontal="left" vertical="center" wrapText="1"/>
    </xf>
    <xf numFmtId="49" fontId="13" fillId="0" borderId="18" xfId="0" applyNumberFormat="1" applyFont="1" applyBorder="1" applyAlignment="1">
      <alignment horizontal="left" vertical="center" wrapText="1"/>
    </xf>
    <xf numFmtId="49" fontId="47" fillId="0" borderId="18" xfId="0" applyNumberFormat="1" applyFont="1" applyBorder="1" applyAlignment="1">
      <alignment horizontal="left" vertical="center" wrapText="1"/>
    </xf>
    <xf numFmtId="176" fontId="48" fillId="2" borderId="1" xfId="0" applyFont="1" applyFill="1" applyBorder="1" applyAlignment="1">
      <alignment horizontal="center" vertical="center"/>
    </xf>
    <xf numFmtId="176" fontId="12" fillId="0" borderId="142" xfId="0" applyFont="1" applyBorder="1">
      <alignment vertical="center"/>
    </xf>
    <xf numFmtId="176" fontId="49" fillId="0" borderId="0" xfId="6099" applyFont="1" applyAlignment="1">
      <alignment vertical="center"/>
    </xf>
    <xf numFmtId="176" fontId="49" fillId="5" borderId="0" xfId="6099" applyFont="1" applyFill="1" applyAlignment="1">
      <alignment vertical="center"/>
    </xf>
    <xf numFmtId="176" fontId="3" fillId="2" borderId="1" xfId="0" applyFont="1" applyFill="1" applyBorder="1" applyAlignment="1">
      <alignment horizontal="center" vertical="center"/>
    </xf>
    <xf numFmtId="176" fontId="37" fillId="2" borderId="1" xfId="0" applyFont="1" applyFill="1" applyBorder="1" applyAlignment="1">
      <alignment horizontal="center" vertical="center"/>
    </xf>
    <xf numFmtId="284" fontId="37" fillId="2" borderId="1" xfId="0" applyNumberFormat="1" applyFont="1" applyFill="1" applyBorder="1" applyAlignment="1">
      <alignment horizontal="center" vertical="center"/>
    </xf>
    <xf numFmtId="176" fontId="50" fillId="0" borderId="2" xfId="0" applyFont="1" applyBorder="1" applyAlignment="1">
      <alignment horizontal="center" vertical="center" wrapText="1"/>
    </xf>
    <xf numFmtId="176" fontId="50" fillId="0" borderId="3" xfId="0" applyFont="1" applyBorder="1" applyAlignment="1">
      <alignment horizontal="center" vertical="center" wrapText="1"/>
    </xf>
    <xf numFmtId="284" fontId="50" fillId="0" borderId="3" xfId="0" applyNumberFormat="1" applyFont="1" applyBorder="1" applyAlignment="1">
      <alignment horizontal="center" vertical="center" wrapText="1"/>
    </xf>
    <xf numFmtId="176" fontId="50" fillId="0" borderId="82" xfId="0" applyFont="1" applyBorder="1" applyAlignment="1">
      <alignment horizontal="center" vertical="center" wrapText="1"/>
    </xf>
    <xf numFmtId="176" fontId="8" fillId="0" borderId="1" xfId="0" applyFont="1" applyBorder="1" applyAlignment="1">
      <alignment horizontal="center" vertical="center" wrapText="1"/>
    </xf>
    <xf numFmtId="284" fontId="8" fillId="0" borderId="1" xfId="0" applyNumberFormat="1" applyFont="1" applyBorder="1" applyAlignment="1">
      <alignment horizontal="center" vertical="center" wrapText="1"/>
    </xf>
    <xf numFmtId="176" fontId="23" fillId="0" borderId="1" xfId="0" applyFont="1" applyBorder="1" applyAlignment="1">
      <alignment horizontal="center" vertical="center" wrapText="1"/>
    </xf>
    <xf numFmtId="176" fontId="9" fillId="3" borderId="6" xfId="6099" applyFont="1" applyFill="1" applyBorder="1" applyAlignment="1">
      <alignment horizontal="center" vertical="center" wrapText="1"/>
    </xf>
    <xf numFmtId="176" fontId="51" fillId="3" borderId="7" xfId="6099" applyFont="1" applyFill="1" applyBorder="1" applyAlignment="1">
      <alignment horizontal="center" vertical="center" wrapText="1"/>
    </xf>
    <xf numFmtId="284" fontId="51" fillId="3" borderId="7" xfId="6099" applyNumberFormat="1" applyFont="1" applyFill="1" applyBorder="1" applyAlignment="1">
      <alignment horizontal="center" vertical="center" wrapText="1"/>
    </xf>
    <xf numFmtId="176" fontId="51" fillId="3" borderId="8" xfId="6099" applyFont="1" applyFill="1" applyBorder="1" applyAlignment="1">
      <alignment horizontal="center" vertical="center" wrapText="1"/>
    </xf>
    <xf numFmtId="176" fontId="9" fillId="3" borderId="11" xfId="6099" applyFont="1" applyFill="1" applyBorder="1" applyAlignment="1">
      <alignment horizontal="center" vertical="center" wrapText="1"/>
    </xf>
    <xf numFmtId="176" fontId="9" fillId="3" borderId="12" xfId="6099" applyFont="1" applyFill="1" applyBorder="1" applyAlignment="1">
      <alignment horizontal="center" vertical="center" wrapText="1"/>
    </xf>
    <xf numFmtId="284" fontId="9" fillId="3" borderId="12" xfId="6099" applyNumberFormat="1" applyFont="1" applyFill="1" applyBorder="1" applyAlignment="1">
      <alignment horizontal="center" vertical="center" wrapText="1"/>
    </xf>
    <xf numFmtId="176" fontId="9" fillId="3" borderId="13" xfId="6099" applyFont="1" applyFill="1" applyBorder="1" applyAlignment="1">
      <alignment horizontal="center" vertical="center" wrapText="1"/>
    </xf>
    <xf numFmtId="206" fontId="12" fillId="5" borderId="18" xfId="4918" applyNumberFormat="1" applyFont="1" applyFill="1" applyBorder="1" applyAlignment="1">
      <alignment horizontal="left" vertical="center" wrapText="1"/>
    </xf>
    <xf numFmtId="176" fontId="16" fillId="0" borderId="46" xfId="0" applyFont="1" applyBorder="1" applyAlignment="1">
      <alignment horizontal="center" vertical="center" wrapText="1"/>
    </xf>
    <xf numFmtId="176" fontId="13" fillId="5" borderId="95" xfId="4530" applyFont="1" applyFill="1" applyBorder="1" applyAlignment="1">
      <alignment horizontal="left" vertical="center" wrapText="1"/>
    </xf>
    <xf numFmtId="284" fontId="14" fillId="5" borderId="95" xfId="4530" applyNumberFormat="1" applyFont="1" applyFill="1" applyBorder="1" applyAlignment="1">
      <alignment horizontal="left" vertical="center" wrapText="1"/>
    </xf>
    <xf numFmtId="176" fontId="14" fillId="5" borderId="95" xfId="4530" applyFont="1" applyFill="1" applyBorder="1" applyAlignment="1">
      <alignment horizontal="left" vertical="center" wrapText="1"/>
    </xf>
    <xf numFmtId="284" fontId="14" fillId="5" borderId="12" xfId="4918" applyNumberFormat="1" applyFont="1" applyFill="1" applyBorder="1" applyAlignment="1">
      <alignment horizontal="center" vertical="center"/>
    </xf>
    <xf numFmtId="5" fontId="13" fillId="2" borderId="56" xfId="0" applyNumberFormat="1" applyFont="1" applyFill="1" applyBorder="1" applyAlignment="1">
      <alignment horizontal="center" vertical="center" wrapText="1"/>
    </xf>
    <xf numFmtId="5" fontId="13" fillId="2" borderId="57" xfId="0" applyNumberFormat="1" applyFont="1" applyFill="1" applyBorder="1" applyAlignment="1">
      <alignment horizontal="center" vertical="center" wrapText="1"/>
    </xf>
    <xf numFmtId="284" fontId="14" fillId="0" borderId="12" xfId="0" applyNumberFormat="1" applyFont="1" applyBorder="1" applyAlignment="1">
      <alignment horizontal="left" vertical="center" wrapText="1"/>
    </xf>
    <xf numFmtId="5" fontId="13" fillId="2" borderId="58" xfId="0" applyNumberFormat="1" applyFont="1" applyFill="1" applyBorder="1" applyAlignment="1">
      <alignment horizontal="center" vertical="center" wrapText="1"/>
    </xf>
    <xf numFmtId="176" fontId="16" fillId="0" borderId="49" xfId="0" applyFont="1" applyBorder="1" applyAlignment="1">
      <alignment horizontal="center" vertical="center" wrapText="1"/>
    </xf>
    <xf numFmtId="284" fontId="14" fillId="5" borderId="12" xfId="4918" applyNumberFormat="1" applyFont="1" applyFill="1" applyBorder="1" applyAlignment="1">
      <alignment horizontal="center" vertical="center" wrapText="1"/>
    </xf>
    <xf numFmtId="5" fontId="13" fillId="2" borderId="110" xfId="0" applyNumberFormat="1" applyFont="1" applyFill="1" applyBorder="1" applyAlignment="1">
      <alignment horizontal="center" vertical="center" wrapText="1"/>
    </xf>
    <xf numFmtId="176" fontId="47" fillId="5" borderId="12" xfId="4918" applyFont="1" applyFill="1" applyBorder="1" applyAlignment="1">
      <alignment horizontal="left" vertical="center" wrapText="1"/>
    </xf>
    <xf numFmtId="176" fontId="16" fillId="5" borderId="46" xfId="0" applyFont="1" applyFill="1" applyBorder="1" applyAlignment="1">
      <alignment horizontal="center" vertical="center" wrapText="1"/>
    </xf>
    <xf numFmtId="176" fontId="16" fillId="5" borderId="49" xfId="0" applyFont="1" applyFill="1" applyBorder="1" applyAlignment="1">
      <alignment horizontal="center" vertical="center" wrapText="1"/>
    </xf>
    <xf numFmtId="176" fontId="16" fillId="5" borderId="78" xfId="0" applyFont="1" applyFill="1" applyBorder="1" applyAlignment="1">
      <alignment horizontal="center" vertical="center" wrapText="1"/>
    </xf>
    <xf numFmtId="176" fontId="16" fillId="5" borderId="11" xfId="4918" applyFont="1" applyFill="1" applyBorder="1" applyAlignment="1">
      <alignment horizontal="center" vertical="center" wrapText="1"/>
    </xf>
    <xf numFmtId="5" fontId="13" fillId="2" borderId="13" xfId="0" applyNumberFormat="1" applyFont="1" applyFill="1" applyBorder="1" applyAlignment="1">
      <alignment horizontal="center" vertical="center" wrapText="1"/>
    </xf>
    <xf numFmtId="176" fontId="13" fillId="0" borderId="12" xfId="4918" applyFont="1" applyBorder="1" applyAlignment="1">
      <alignment horizontal="left" vertical="center" wrapText="1"/>
    </xf>
    <xf numFmtId="284" fontId="14" fillId="0" borderId="12" xfId="4918" applyNumberFormat="1" applyFont="1" applyBorder="1" applyAlignment="1">
      <alignment horizontal="left" vertical="center" wrapText="1"/>
    </xf>
    <xf numFmtId="176" fontId="14" fillId="0" borderId="12" xfId="4918" applyFont="1" applyBorder="1" applyAlignment="1">
      <alignment horizontal="left" vertical="center" wrapText="1"/>
    </xf>
    <xf numFmtId="176" fontId="16" fillId="0" borderId="11" xfId="4918" applyFont="1" applyBorder="1" applyAlignment="1">
      <alignment horizontal="center" vertical="center" wrapText="1"/>
    </xf>
    <xf numFmtId="176" fontId="14" fillId="5" borderId="12" xfId="4530" applyFont="1" applyFill="1" applyBorder="1" applyAlignment="1">
      <alignment horizontal="left" vertical="center" wrapText="1"/>
    </xf>
    <xf numFmtId="176" fontId="13" fillId="0" borderId="12" xfId="4530" applyFont="1" applyBorder="1" applyAlignment="1">
      <alignment horizontal="left" vertical="center" wrapText="1"/>
    </xf>
    <xf numFmtId="284" fontId="14" fillId="0" borderId="12" xfId="4530" applyNumberFormat="1" applyFont="1" applyBorder="1" applyAlignment="1">
      <alignment horizontal="left" vertical="center" wrapText="1"/>
    </xf>
    <xf numFmtId="176" fontId="14" fillId="0" borderId="12" xfId="4530" applyFont="1" applyBorder="1" applyAlignment="1">
      <alignment horizontal="left" vertical="center" wrapText="1"/>
    </xf>
    <xf numFmtId="176" fontId="16" fillId="5" borderId="77" xfId="4918" applyFont="1" applyFill="1" applyBorder="1" applyAlignment="1">
      <alignment horizontal="center" vertical="center" wrapText="1"/>
    </xf>
    <xf numFmtId="176" fontId="16" fillId="5" borderId="111" xfId="4918" applyFont="1" applyFill="1" applyBorder="1" applyAlignment="1">
      <alignment horizontal="center" vertical="center" wrapText="1"/>
    </xf>
    <xf numFmtId="176" fontId="13" fillId="5" borderId="80" xfId="4918" applyFont="1" applyFill="1" applyBorder="1" applyAlignment="1">
      <alignment horizontal="left" vertical="center" wrapText="1"/>
    </xf>
    <xf numFmtId="284" fontId="14" fillId="5" borderId="80" xfId="4918" applyNumberFormat="1" applyFont="1" applyFill="1" applyBorder="1" applyAlignment="1">
      <alignment horizontal="left" vertical="center" wrapText="1"/>
    </xf>
    <xf numFmtId="176" fontId="14" fillId="5" borderId="80" xfId="4918" applyFont="1" applyFill="1" applyBorder="1" applyAlignment="1">
      <alignment horizontal="left" vertical="center" wrapText="1"/>
    </xf>
    <xf numFmtId="5" fontId="13" fillId="2" borderId="112" xfId="0" applyNumberFormat="1" applyFont="1" applyFill="1" applyBorder="1" applyAlignment="1">
      <alignment horizontal="center" vertical="center" wrapText="1"/>
    </xf>
    <xf numFmtId="284" fontId="14" fillId="5" borderId="12" xfId="4918" applyNumberFormat="1" applyFont="1" applyFill="1" applyBorder="1" applyAlignment="1">
      <alignment horizontal="left" vertical="center"/>
    </xf>
    <xf numFmtId="176" fontId="13" fillId="5" borderId="48" xfId="0" applyFont="1" applyFill="1" applyBorder="1" applyAlignment="1">
      <alignment horizontal="left" vertical="center" wrapText="1"/>
    </xf>
    <xf numFmtId="176" fontId="13" fillId="5" borderId="93" xfId="0" applyFont="1" applyFill="1" applyBorder="1" applyAlignment="1">
      <alignment horizontal="left" vertical="center" wrapText="1"/>
    </xf>
    <xf numFmtId="176" fontId="13" fillId="5" borderId="50" xfId="0" applyFont="1" applyFill="1" applyBorder="1" applyAlignment="1">
      <alignment horizontal="left" vertical="center" wrapText="1"/>
    </xf>
    <xf numFmtId="176" fontId="32" fillId="0" borderId="56" xfId="4918" applyFont="1" applyBorder="1" applyAlignment="1">
      <alignment horizontal="center" vertical="center" wrapText="1"/>
    </xf>
    <xf numFmtId="285" fontId="32" fillId="0" borderId="56" xfId="4918" applyNumberFormat="1" applyFont="1" applyBorder="1" applyAlignment="1">
      <alignment horizontal="center" vertical="center" wrapText="1"/>
    </xf>
    <xf numFmtId="176" fontId="32" fillId="0" borderId="57" xfId="4918" applyFont="1" applyBorder="1" applyAlignment="1">
      <alignment horizontal="center" vertical="center" wrapText="1"/>
    </xf>
    <xf numFmtId="285" fontId="32" fillId="0" borderId="57" xfId="4918" applyNumberFormat="1" applyFont="1" applyBorder="1" applyAlignment="1">
      <alignment horizontal="center" vertical="center" wrapText="1"/>
    </xf>
    <xf numFmtId="176" fontId="32" fillId="0" borderId="143" xfId="4918" applyFont="1" applyBorder="1" applyAlignment="1">
      <alignment horizontal="center" vertical="center" wrapText="1"/>
    </xf>
    <xf numFmtId="176" fontId="32" fillId="0" borderId="122" xfId="4918" applyFont="1" applyBorder="1" applyAlignment="1">
      <alignment horizontal="left" vertical="center" wrapText="1"/>
    </xf>
    <xf numFmtId="284" fontId="12" fillId="0" borderId="122" xfId="4918" applyNumberFormat="1" applyFont="1" applyBorder="1" applyAlignment="1">
      <alignment horizontal="left" vertical="center" wrapText="1"/>
    </xf>
    <xf numFmtId="176" fontId="12" fillId="0" borderId="122" xfId="4918" applyFont="1" applyBorder="1" applyAlignment="1">
      <alignment horizontal="left" vertical="center" wrapText="1"/>
    </xf>
    <xf numFmtId="285" fontId="32" fillId="0" borderId="143" xfId="4918" applyNumberFormat="1" applyFont="1" applyBorder="1" applyAlignment="1">
      <alignment horizontal="center" vertical="center" wrapText="1"/>
    </xf>
    <xf numFmtId="176" fontId="19" fillId="0" borderId="0" xfId="6099" applyFont="1" applyAlignment="1">
      <alignment vertical="center" wrapText="1"/>
    </xf>
    <xf numFmtId="176" fontId="3" fillId="5" borderId="0" xfId="0" applyFont="1" applyFill="1">
      <alignment vertical="center"/>
    </xf>
    <xf numFmtId="176" fontId="52" fillId="0" borderId="0" xfId="0" applyFont="1">
      <alignment vertical="center"/>
    </xf>
    <xf numFmtId="176" fontId="0" fillId="0" borderId="1" xfId="0" applyBorder="1">
      <alignment vertical="center"/>
    </xf>
    <xf numFmtId="284" fontId="0" fillId="0" borderId="1" xfId="0" applyNumberFormat="1" applyBorder="1" applyAlignment="1">
      <alignment horizontal="center" vertical="center"/>
    </xf>
    <xf numFmtId="194" fontId="0" fillId="0" borderId="1" xfId="0" applyNumberFormat="1" applyBorder="1" applyAlignment="1">
      <alignment horizontal="center" vertical="center"/>
    </xf>
    <xf numFmtId="176" fontId="51" fillId="3" borderId="11" xfId="0" applyFont="1" applyFill="1" applyBorder="1" applyAlignment="1">
      <alignment horizontal="center" vertical="center" wrapText="1"/>
    </xf>
    <xf numFmtId="176" fontId="51" fillId="3" borderId="12" xfId="0" applyFont="1" applyFill="1" applyBorder="1" applyAlignment="1">
      <alignment horizontal="center" vertical="center" wrapText="1"/>
    </xf>
    <xf numFmtId="284" fontId="51" fillId="3" borderId="12" xfId="0" applyNumberFormat="1" applyFont="1" applyFill="1" applyBorder="1" applyAlignment="1">
      <alignment horizontal="center" vertical="center" wrapText="1"/>
    </xf>
    <xf numFmtId="176" fontId="51" fillId="3" borderId="13" xfId="0" applyFont="1" applyFill="1" applyBorder="1" applyAlignment="1">
      <alignment horizontal="center" vertical="center" wrapText="1"/>
    </xf>
    <xf numFmtId="176" fontId="11" fillId="5" borderId="12" xfId="0" applyFont="1" applyFill="1" applyBorder="1" applyAlignment="1">
      <alignment horizontal="left" vertical="center" wrapText="1"/>
    </xf>
    <xf numFmtId="194" fontId="11" fillId="0" borderId="12" xfId="0" applyNumberFormat="1" applyFont="1" applyBorder="1" applyAlignment="1">
      <alignment horizontal="center" vertical="center" wrapText="1"/>
    </xf>
    <xf numFmtId="290" fontId="20" fillId="5" borderId="13" xfId="0" applyNumberFormat="1" applyFont="1" applyFill="1" applyBorder="1" applyAlignment="1">
      <alignment horizontal="center" vertical="center" wrapText="1"/>
    </xf>
    <xf numFmtId="284" fontId="17" fillId="0" borderId="12" xfId="0" applyNumberFormat="1" applyFont="1" applyBorder="1" applyAlignment="1">
      <alignment horizontal="left" vertical="center" wrapText="1"/>
    </xf>
    <xf numFmtId="194" fontId="11" fillId="5" borderId="12" xfId="0" applyNumberFormat="1" applyFont="1" applyFill="1" applyBorder="1" applyAlignment="1">
      <alignment horizontal="center" vertical="center" wrapText="1"/>
    </xf>
    <xf numFmtId="284" fontId="14" fillId="5" borderId="12" xfId="0" applyNumberFormat="1" applyFont="1" applyFill="1" applyBorder="1" applyAlignment="1">
      <alignment horizontal="left" vertical="center" wrapText="1"/>
    </xf>
    <xf numFmtId="176" fontId="20" fillId="5" borderId="13" xfId="0" applyFont="1" applyFill="1" applyBorder="1" applyAlignment="1">
      <alignment horizontal="center" vertical="center" wrapText="1"/>
    </xf>
    <xf numFmtId="290" fontId="20" fillId="0" borderId="64" xfId="0" applyNumberFormat="1" applyFont="1" applyBorder="1" applyAlignment="1">
      <alignment horizontal="center" vertical="center" wrapText="1"/>
    </xf>
    <xf numFmtId="290" fontId="20" fillId="0" borderId="61" xfId="0" applyNumberFormat="1" applyFont="1" applyBorder="1" applyAlignment="1">
      <alignment horizontal="center" vertical="center" wrapText="1"/>
    </xf>
    <xf numFmtId="49" fontId="13" fillId="0" borderId="62" xfId="0" applyNumberFormat="1" applyFont="1" applyBorder="1" applyAlignment="1">
      <alignment horizontal="left" vertical="center" wrapText="1"/>
    </xf>
    <xf numFmtId="284" fontId="13" fillId="0" borderId="62" xfId="0" applyNumberFormat="1" applyFont="1" applyBorder="1" applyAlignment="1">
      <alignment horizontal="left" vertical="center" wrapText="1"/>
    </xf>
    <xf numFmtId="290" fontId="20" fillId="0" borderId="67" xfId="0" applyNumberFormat="1" applyFont="1" applyBorder="1" applyAlignment="1">
      <alignment horizontal="center" vertical="center" wrapText="1"/>
    </xf>
    <xf numFmtId="176" fontId="14" fillId="5" borderId="12" xfId="0" applyFont="1" applyFill="1" applyBorder="1" applyAlignment="1">
      <alignment vertical="center" wrapText="1"/>
    </xf>
    <xf numFmtId="284" fontId="14" fillId="7" borderId="12" xfId="0" applyNumberFormat="1" applyFont="1" applyFill="1" applyBorder="1" applyAlignment="1">
      <alignment horizontal="center" vertical="center"/>
    </xf>
    <xf numFmtId="290" fontId="20" fillId="5" borderId="61" xfId="0" applyNumberFormat="1" applyFont="1" applyFill="1" applyBorder="1" applyAlignment="1">
      <alignment horizontal="center" vertical="center" wrapText="1"/>
    </xf>
    <xf numFmtId="176" fontId="14" fillId="0" borderId="95" xfId="0" applyFont="1" applyBorder="1" applyAlignment="1">
      <alignment vertical="center" wrapText="1"/>
    </xf>
    <xf numFmtId="284" fontId="14" fillId="0" borderId="95" xfId="0" applyNumberFormat="1" applyFont="1" applyBorder="1" applyAlignment="1">
      <alignment horizontal="center" vertical="center"/>
    </xf>
    <xf numFmtId="194" fontId="11" fillId="0" borderId="95" xfId="0" applyNumberFormat="1" applyFont="1" applyBorder="1" applyAlignment="1">
      <alignment horizontal="center" vertical="center" wrapText="1"/>
    </xf>
    <xf numFmtId="176" fontId="13" fillId="0" borderId="122" xfId="0" applyFont="1" applyBorder="1" applyAlignment="1">
      <alignment horizontal="left" vertical="center" wrapText="1"/>
    </xf>
    <xf numFmtId="176" fontId="14" fillId="0" borderId="122" xfId="0" applyFont="1" applyBorder="1" applyAlignment="1">
      <alignment horizontal="left" vertical="center" wrapText="1"/>
    </xf>
    <xf numFmtId="290" fontId="20" fillId="5" borderId="67" xfId="0" applyNumberFormat="1" applyFont="1" applyFill="1" applyBorder="1" applyAlignment="1">
      <alignment horizontal="center" vertical="center" wrapText="1"/>
    </xf>
    <xf numFmtId="49" fontId="16" fillId="0" borderId="18" xfId="0" applyNumberFormat="1" applyFont="1" applyBorder="1" applyAlignment="1">
      <alignment horizontal="center" vertical="center" wrapText="1"/>
    </xf>
    <xf numFmtId="0" fontId="12" fillId="0" borderId="18" xfId="0" applyNumberFormat="1" applyFont="1" applyBorder="1" applyAlignment="1">
      <alignment horizontal="left" vertical="center"/>
    </xf>
    <xf numFmtId="290" fontId="20" fillId="5" borderId="56" xfId="0" applyNumberFormat="1" applyFont="1" applyFill="1" applyBorder="1" applyAlignment="1">
      <alignment horizontal="center" vertical="center" wrapText="1"/>
    </xf>
    <xf numFmtId="290" fontId="20" fillId="5" borderId="57" xfId="0" applyNumberFormat="1" applyFont="1" applyFill="1" applyBorder="1" applyAlignment="1">
      <alignment horizontal="center" vertical="center" wrapText="1"/>
    </xf>
    <xf numFmtId="176" fontId="13" fillId="0" borderId="21" xfId="0" applyFont="1" applyBorder="1" applyAlignment="1">
      <alignment horizontal="left" vertical="center" wrapText="1"/>
    </xf>
    <xf numFmtId="176" fontId="14" fillId="0" borderId="22" xfId="0" applyFont="1" applyBorder="1" applyAlignment="1">
      <alignment horizontal="left" vertical="center" wrapText="1"/>
    </xf>
    <xf numFmtId="176" fontId="14" fillId="0" borderId="23" xfId="0" applyFont="1" applyBorder="1" applyAlignment="1">
      <alignment horizontal="left" vertical="center" wrapText="1"/>
    </xf>
    <xf numFmtId="290" fontId="20" fillId="5" borderId="58" xfId="0" applyNumberFormat="1" applyFont="1" applyFill="1" applyBorder="1" applyAlignment="1">
      <alignment horizontal="center" vertical="center" wrapText="1"/>
    </xf>
    <xf numFmtId="176" fontId="53" fillId="0" borderId="0" xfId="0" applyFont="1">
      <alignment vertical="center"/>
    </xf>
    <xf numFmtId="291" fontId="12" fillId="0" borderId="1" xfId="0" applyNumberFormat="1" applyFont="1" applyBorder="1">
      <alignment vertical="center"/>
    </xf>
    <xf numFmtId="176" fontId="8" fillId="0" borderId="136" xfId="0" applyFont="1" applyBorder="1" applyAlignment="1">
      <alignment horizontal="center" vertical="center"/>
    </xf>
    <xf numFmtId="284" fontId="8" fillId="0" borderId="136" xfId="0" applyNumberFormat="1" applyFont="1" applyBorder="1" applyAlignment="1">
      <alignment horizontal="center" vertical="center"/>
    </xf>
    <xf numFmtId="176" fontId="25" fillId="3" borderId="7" xfId="0" applyFont="1" applyFill="1" applyBorder="1" applyAlignment="1">
      <alignment horizontal="center" vertical="center"/>
    </xf>
    <xf numFmtId="284" fontId="25" fillId="3" borderId="7" xfId="0" applyNumberFormat="1" applyFont="1" applyFill="1" applyBorder="1" applyAlignment="1">
      <alignment horizontal="center" vertical="center"/>
    </xf>
    <xf numFmtId="176" fontId="25" fillId="3" borderId="123" xfId="0" applyFont="1" applyFill="1" applyBorder="1" applyAlignment="1">
      <alignment horizontal="center" vertical="center"/>
    </xf>
    <xf numFmtId="176" fontId="25" fillId="3" borderId="8" xfId="0" applyFont="1" applyFill="1" applyBorder="1" applyAlignment="1">
      <alignment horizontal="center" vertical="center"/>
    </xf>
    <xf numFmtId="176" fontId="54" fillId="3" borderId="11" xfId="0" applyFont="1" applyFill="1" applyBorder="1" applyAlignment="1" applyProtection="1">
      <alignment horizontal="center" vertical="center" wrapText="1"/>
      <protection locked="0"/>
    </xf>
    <xf numFmtId="176" fontId="55" fillId="3" borderId="12" xfId="0" applyFont="1" applyFill="1" applyBorder="1" applyAlignment="1">
      <alignment horizontal="center" vertical="center" wrapText="1"/>
    </xf>
    <xf numFmtId="284" fontId="55" fillId="3" borderId="12" xfId="0" applyNumberFormat="1" applyFont="1" applyFill="1" applyBorder="1" applyAlignment="1">
      <alignment horizontal="center" vertical="center" wrapText="1"/>
    </xf>
    <xf numFmtId="176" fontId="55" fillId="3" borderId="48" xfId="0" applyFont="1" applyFill="1" applyBorder="1" applyAlignment="1">
      <alignment horizontal="center" vertical="center" wrapText="1"/>
    </xf>
    <xf numFmtId="176" fontId="55" fillId="3" borderId="13" xfId="0" applyFont="1" applyFill="1" applyBorder="1" applyAlignment="1">
      <alignment horizontal="center" vertical="center" wrapText="1"/>
    </xf>
    <xf numFmtId="291" fontId="9" fillId="4" borderId="9" xfId="6099" applyNumberFormat="1" applyFont="1" applyFill="1" applyBorder="1" applyAlignment="1">
      <alignment horizontal="center" vertical="center" wrapText="1"/>
    </xf>
    <xf numFmtId="291" fontId="9" fillId="4" borderId="144" xfId="6099" applyNumberFormat="1" applyFont="1" applyFill="1" applyBorder="1" applyAlignment="1">
      <alignment horizontal="center" vertical="center" wrapText="1"/>
    </xf>
    <xf numFmtId="176" fontId="9" fillId="4" borderId="9" xfId="0" applyFont="1" applyFill="1" applyBorder="1" applyAlignment="1">
      <alignment horizontal="center" vertical="center" wrapText="1"/>
    </xf>
    <xf numFmtId="49" fontId="16" fillId="0" borderId="145" xfId="0" applyNumberFormat="1" applyFont="1" applyBorder="1" applyAlignment="1">
      <alignment horizontal="center" vertical="center" wrapText="1"/>
    </xf>
    <xf numFmtId="176" fontId="11" fillId="5" borderId="62" xfId="6099" applyFont="1" applyFill="1" applyBorder="1" applyAlignment="1">
      <alignment horizontal="left" vertical="center" wrapText="1"/>
    </xf>
    <xf numFmtId="291" fontId="11" fillId="5" borderId="62" xfId="6099" applyNumberFormat="1" applyFont="1" applyFill="1" applyBorder="1" applyAlignment="1">
      <alignment horizontal="center" vertical="center" wrapText="1"/>
    </xf>
    <xf numFmtId="291" fontId="11" fillId="5" borderId="12" xfId="6099" applyNumberFormat="1" applyFont="1" applyFill="1" applyBorder="1" applyAlignment="1">
      <alignment horizontal="center" vertical="center" wrapText="1"/>
    </xf>
    <xf numFmtId="194" fontId="11" fillId="5" borderId="48" xfId="6099" applyNumberFormat="1" applyFont="1" applyFill="1" applyBorder="1" applyAlignment="1">
      <alignment horizontal="center" vertical="center" wrapText="1"/>
    </xf>
    <xf numFmtId="292" fontId="32" fillId="0" borderId="56" xfId="0" applyNumberFormat="1" applyFont="1" applyBorder="1" applyAlignment="1">
      <alignment horizontal="center" vertical="center" wrapText="1"/>
    </xf>
    <xf numFmtId="176" fontId="12" fillId="0" borderId="82" xfId="0" applyFont="1" applyBorder="1">
      <alignment vertical="center"/>
    </xf>
    <xf numFmtId="49" fontId="16" fillId="0" borderId="146" xfId="0" applyNumberFormat="1" applyFont="1" applyBorder="1" applyAlignment="1">
      <alignment horizontal="center" vertical="center" wrapText="1"/>
    </xf>
    <xf numFmtId="176" fontId="11" fillId="5" borderId="12" xfId="6099" applyFont="1" applyFill="1" applyBorder="1" applyAlignment="1">
      <alignment horizontal="left" vertical="center" wrapText="1"/>
    </xf>
    <xf numFmtId="292" fontId="32" fillId="0" borderId="57" xfId="0" applyNumberFormat="1" applyFont="1" applyBorder="1" applyAlignment="1">
      <alignment horizontal="center" vertical="center" wrapText="1"/>
    </xf>
    <xf numFmtId="49" fontId="16" fillId="0" borderId="147" xfId="0" applyNumberFormat="1" applyFont="1" applyBorder="1" applyAlignment="1">
      <alignment horizontal="center" vertical="center" wrapText="1"/>
    </xf>
    <xf numFmtId="176" fontId="32" fillId="5" borderId="115" xfId="6099" applyFont="1" applyFill="1" applyBorder="1" applyAlignment="1">
      <alignment horizontal="left" vertical="center" wrapText="1"/>
    </xf>
    <xf numFmtId="284" fontId="56" fillId="5" borderId="116" xfId="6099" applyNumberFormat="1" applyFont="1" applyFill="1" applyBorder="1" applyAlignment="1">
      <alignment horizontal="left" vertical="center" wrapText="1"/>
    </xf>
    <xf numFmtId="176" fontId="56" fillId="5" borderId="148" xfId="6099" applyFont="1" applyFill="1" applyBorder="1" applyAlignment="1">
      <alignment horizontal="left" vertical="center" wrapText="1"/>
    </xf>
    <xf numFmtId="292" fontId="32" fillId="0" borderId="143" xfId="0" applyNumberFormat="1" applyFont="1" applyBorder="1" applyAlignment="1">
      <alignment horizontal="center" vertical="center" wrapText="1"/>
    </xf>
    <xf numFmtId="291" fontId="9" fillId="4" borderId="9" xfId="0" applyNumberFormat="1" applyFont="1" applyFill="1" applyBorder="1" applyAlignment="1">
      <alignment horizontal="center" vertical="center" wrapText="1"/>
    </xf>
    <xf numFmtId="49" fontId="16" fillId="0" borderId="77" xfId="6099" applyNumberFormat="1" applyFont="1" applyBorder="1" applyAlignment="1">
      <alignment horizontal="center" vertical="center" wrapText="1"/>
    </xf>
    <xf numFmtId="49" fontId="16" fillId="0" borderId="49" xfId="6099" applyNumberFormat="1" applyFont="1" applyBorder="1" applyAlignment="1">
      <alignment horizontal="center" vertical="center" wrapText="1"/>
    </xf>
    <xf numFmtId="49" fontId="16" fillId="0" borderId="111" xfId="6099" applyNumberFormat="1" applyFont="1" applyBorder="1" applyAlignment="1">
      <alignment horizontal="center" vertical="center" wrapText="1"/>
    </xf>
    <xf numFmtId="1" fontId="17" fillId="5" borderId="115" xfId="6099" applyNumberFormat="1" applyFont="1" applyFill="1" applyBorder="1" applyAlignment="1">
      <alignment horizontal="left" vertical="center" wrapText="1"/>
    </xf>
    <xf numFmtId="284" fontId="17" fillId="5" borderId="116" xfId="6099" applyNumberFormat="1" applyFont="1" applyFill="1" applyBorder="1" applyAlignment="1">
      <alignment horizontal="left" vertical="center" wrapText="1"/>
    </xf>
    <xf numFmtId="1" fontId="17" fillId="5" borderId="148" xfId="6099" applyNumberFormat="1" applyFont="1" applyFill="1" applyBorder="1" applyAlignment="1">
      <alignment horizontal="left" vertical="center" wrapText="1"/>
    </xf>
    <xf numFmtId="176" fontId="12" fillId="0" borderId="149" xfId="0" applyFont="1" applyBorder="1">
      <alignment vertical="center"/>
    </xf>
    <xf numFmtId="176" fontId="8" fillId="0" borderId="4" xfId="4494" applyFont="1" applyBorder="1" applyAlignment="1">
      <alignment horizontal="center" vertical="center"/>
    </xf>
    <xf numFmtId="176" fontId="8" fillId="0" borderId="5" xfId="4494" applyFont="1" applyBorder="1" applyAlignment="1">
      <alignment horizontal="center" vertical="center"/>
    </xf>
    <xf numFmtId="284" fontId="8" fillId="0" borderId="5" xfId="4494" applyNumberFormat="1" applyFont="1" applyBorder="1" applyAlignment="1">
      <alignment horizontal="center" vertical="center"/>
    </xf>
    <xf numFmtId="176" fontId="8" fillId="0" borderId="83" xfId="4494" applyFont="1" applyBorder="1" applyAlignment="1">
      <alignment horizontal="center" vertical="center"/>
    </xf>
    <xf numFmtId="176" fontId="51" fillId="3" borderId="150" xfId="0" applyFont="1" applyFill="1" applyBorder="1" applyAlignment="1">
      <alignment horizontal="center" vertical="center" wrapText="1"/>
    </xf>
    <xf numFmtId="176" fontId="51" fillId="3" borderId="74" xfId="0" applyFont="1" applyFill="1" applyBorder="1" applyAlignment="1">
      <alignment horizontal="center" vertical="center" wrapText="1"/>
    </xf>
    <xf numFmtId="284" fontId="51" fillId="3" borderId="74" xfId="0" applyNumberFormat="1" applyFont="1" applyFill="1" applyBorder="1" applyAlignment="1">
      <alignment horizontal="center" vertical="center" wrapText="1"/>
    </xf>
    <xf numFmtId="176" fontId="51" fillId="3" borderId="151" xfId="0" applyFont="1" applyFill="1" applyBorder="1" applyAlignment="1">
      <alignment horizontal="center" vertical="center" wrapText="1"/>
    </xf>
    <xf numFmtId="176" fontId="54" fillId="3" borderId="59" xfId="6099" applyFont="1" applyFill="1" applyBorder="1" applyAlignment="1">
      <alignment horizontal="center" vertical="center" wrapText="1"/>
    </xf>
    <xf numFmtId="284" fontId="54" fillId="3" borderId="59" xfId="6099" applyNumberFormat="1" applyFont="1" applyFill="1" applyBorder="1" applyAlignment="1">
      <alignment horizontal="center" vertical="center" wrapText="1"/>
    </xf>
    <xf numFmtId="49" fontId="10" fillId="0" borderId="77" xfId="4494" applyNumberFormat="1" applyFont="1" applyBorder="1" applyAlignment="1">
      <alignment horizontal="center" vertical="center" wrapText="1"/>
    </xf>
    <xf numFmtId="176" fontId="11" fillId="0" borderId="12" xfId="4494" applyFont="1" applyBorder="1" applyAlignment="1">
      <alignment horizontal="left" vertical="center" wrapText="1"/>
    </xf>
    <xf numFmtId="194" fontId="12" fillId="7" borderId="18" xfId="0" applyNumberFormat="1" applyFont="1" applyFill="1" applyBorder="1" applyAlignment="1">
      <alignment horizontal="center" vertical="center"/>
    </xf>
    <xf numFmtId="49" fontId="10" fillId="0" borderId="79" xfId="4494" applyNumberFormat="1" applyFont="1" applyBorder="1" applyAlignment="1">
      <alignment horizontal="center" vertical="center" wrapText="1"/>
    </xf>
    <xf numFmtId="176" fontId="17" fillId="7" borderId="12" xfId="4494" applyFont="1" applyFill="1" applyBorder="1" applyAlignment="1">
      <alignment horizontal="left" vertical="center" wrapText="1"/>
    </xf>
    <xf numFmtId="284" fontId="21" fillId="7" borderId="12" xfId="4494" applyNumberFormat="1" applyFont="1" applyFill="1" applyBorder="1" applyAlignment="1">
      <alignment horizontal="left" vertical="center" wrapText="1"/>
    </xf>
    <xf numFmtId="176" fontId="21" fillId="7" borderId="12" xfId="4494" applyFont="1" applyFill="1" applyBorder="1" applyAlignment="1">
      <alignment horizontal="left" vertical="center" wrapText="1"/>
    </xf>
    <xf numFmtId="49" fontId="10" fillId="0" borderId="18" xfId="4494" applyNumberFormat="1" applyFont="1" applyBorder="1" applyAlignment="1">
      <alignment horizontal="center" vertical="center" wrapText="1"/>
    </xf>
    <xf numFmtId="176" fontId="11" fillId="5" borderId="18" xfId="4494" applyFont="1" applyFill="1" applyBorder="1" applyAlignment="1">
      <alignment horizontal="left" vertical="center" wrapText="1"/>
    </xf>
    <xf numFmtId="284" fontId="11" fillId="0" borderId="18" xfId="4494" applyNumberFormat="1" applyFont="1" applyBorder="1" applyAlignment="1">
      <alignment horizontal="center" vertical="center" wrapText="1"/>
    </xf>
    <xf numFmtId="284" fontId="14" fillId="0" borderId="18" xfId="4494" applyNumberFormat="1" applyFont="1" applyBorder="1" applyAlignment="1">
      <alignment horizontal="center" vertical="center"/>
    </xf>
    <xf numFmtId="194" fontId="12" fillId="5" borderId="18" xfId="0" applyNumberFormat="1" applyFont="1" applyFill="1" applyBorder="1" applyAlignment="1">
      <alignment horizontal="center" vertical="center"/>
    </xf>
    <xf numFmtId="284" fontId="11" fillId="5" borderId="18" xfId="4494" applyNumberFormat="1" applyFont="1" applyFill="1" applyBorder="1" applyAlignment="1">
      <alignment horizontal="center" vertical="center" wrapText="1"/>
    </xf>
    <xf numFmtId="176" fontId="21" fillId="0" borderId="21" xfId="4494" applyFont="1" applyBorder="1" applyAlignment="1">
      <alignment horizontal="left" vertical="center" wrapText="1"/>
    </xf>
    <xf numFmtId="176" fontId="13" fillId="5" borderId="21" xfId="4494" applyFont="1" applyFill="1" applyBorder="1" applyAlignment="1">
      <alignment horizontal="left" vertical="center" wrapText="1"/>
    </xf>
    <xf numFmtId="176" fontId="11" fillId="5" borderId="22" xfId="4494" applyFont="1" applyFill="1" applyBorder="1" applyAlignment="1">
      <alignment horizontal="left" vertical="center" wrapText="1"/>
    </xf>
    <xf numFmtId="176" fontId="11" fillId="5" borderId="23" xfId="4494" applyFont="1" applyFill="1" applyBorder="1" applyAlignment="1">
      <alignment horizontal="left" vertical="center" wrapText="1"/>
    </xf>
    <xf numFmtId="49" fontId="10" fillId="0" borderId="55" xfId="4494" applyNumberFormat="1" applyFont="1" applyBorder="1" applyAlignment="1">
      <alignment horizontal="center" vertical="center" wrapText="1"/>
    </xf>
    <xf numFmtId="176" fontId="11" fillId="7" borderId="12" xfId="4494" applyFont="1" applyFill="1" applyBorder="1" applyAlignment="1">
      <alignment horizontal="left" vertical="center" wrapText="1"/>
    </xf>
    <xf numFmtId="284" fontId="11" fillId="7" borderId="12" xfId="4494" applyNumberFormat="1" applyFont="1" applyFill="1" applyBorder="1" applyAlignment="1">
      <alignment horizontal="center" vertical="center" wrapText="1"/>
    </xf>
    <xf numFmtId="44" fontId="28" fillId="0" borderId="1" xfId="0" applyNumberFormat="1" applyFont="1" applyBorder="1">
      <alignment vertical="center"/>
    </xf>
    <xf numFmtId="49" fontId="10" fillId="0" borderId="85" xfId="4494" applyNumberFormat="1" applyFont="1" applyBorder="1" applyAlignment="1">
      <alignment horizontal="center" vertical="center" wrapText="1"/>
    </xf>
    <xf numFmtId="49" fontId="10" fillId="0" borderId="75" xfId="4494" applyNumberFormat="1" applyFont="1" applyBorder="1" applyAlignment="1">
      <alignment horizontal="center" vertical="center" wrapText="1"/>
    </xf>
    <xf numFmtId="176" fontId="17" fillId="0" borderId="21" xfId="4494" applyFont="1" applyBorder="1" applyAlignment="1">
      <alignment horizontal="left" vertical="center" wrapText="1"/>
    </xf>
    <xf numFmtId="176" fontId="11" fillId="0" borderId="22" xfId="4494" applyFont="1" applyBorder="1" applyAlignment="1">
      <alignment horizontal="left" vertical="center" wrapText="1"/>
    </xf>
    <xf numFmtId="176" fontId="11" fillId="0" borderId="23" xfId="4494" applyFont="1" applyBorder="1" applyAlignment="1">
      <alignment horizontal="left" vertical="center" wrapText="1"/>
    </xf>
    <xf numFmtId="289" fontId="32" fillId="5" borderId="90" xfId="0" applyNumberFormat="1" applyFont="1" applyFill="1" applyBorder="1" applyAlignment="1">
      <alignment horizontal="center" vertical="center"/>
    </xf>
    <xf numFmtId="263" fontId="27" fillId="0" borderId="0" xfId="0" applyNumberFormat="1" applyFont="1">
      <alignment vertical="center"/>
    </xf>
    <xf numFmtId="176" fontId="14" fillId="0" borderId="12" xfId="4494" applyFont="1" applyBorder="1" applyAlignment="1">
      <alignment vertical="center" wrapText="1"/>
    </xf>
    <xf numFmtId="289" fontId="32" fillId="0" borderId="152" xfId="0" applyNumberFormat="1" applyFont="1" applyBorder="1" applyAlignment="1">
      <alignment horizontal="left" vertical="center" wrapText="1"/>
    </xf>
    <xf numFmtId="289" fontId="32" fillId="0" borderId="108" xfId="0" applyNumberFormat="1" applyFont="1" applyBorder="1" applyAlignment="1">
      <alignment horizontal="left" vertical="center"/>
    </xf>
    <xf numFmtId="289" fontId="32" fillId="0" borderId="140" xfId="0" applyNumberFormat="1" applyFont="1" applyBorder="1" applyAlignment="1">
      <alignment horizontal="left" vertical="center"/>
    </xf>
    <xf numFmtId="284" fontId="12" fillId="0" borderId="1" xfId="0" applyNumberFormat="1" applyFont="1" applyBorder="1">
      <alignment vertical="center"/>
    </xf>
    <xf numFmtId="176" fontId="50" fillId="0" borderId="2" xfId="0" applyFont="1" applyBorder="1" applyAlignment="1" applyProtection="1">
      <alignment horizontal="center" vertical="center" wrapText="1"/>
      <protection locked="0"/>
    </xf>
    <xf numFmtId="176" fontId="50" fillId="0" borderId="3" xfId="0" applyFont="1" applyBorder="1" applyAlignment="1" applyProtection="1">
      <alignment horizontal="center" vertical="center" wrapText="1"/>
      <protection locked="0"/>
    </xf>
    <xf numFmtId="284" fontId="50" fillId="0" borderId="3" xfId="0" applyNumberFormat="1" applyFont="1" applyBorder="1" applyAlignment="1" applyProtection="1">
      <alignment horizontal="center" vertical="center" wrapText="1"/>
      <protection locked="0"/>
    </xf>
    <xf numFmtId="176" fontId="50" fillId="0" borderId="82" xfId="0" applyFont="1" applyBorder="1" applyAlignment="1" applyProtection="1">
      <alignment horizontal="center" vertical="center" wrapText="1"/>
      <protection locked="0"/>
    </xf>
    <xf numFmtId="176" fontId="9" fillId="3" borderId="153" xfId="0" applyFont="1" applyFill="1" applyBorder="1" applyAlignment="1">
      <alignment horizontal="center" vertical="center"/>
    </xf>
    <xf numFmtId="176" fontId="9" fillId="3" borderId="154" xfId="0" applyFont="1" applyFill="1" applyBorder="1" applyAlignment="1">
      <alignment horizontal="center" vertical="center"/>
    </xf>
    <xf numFmtId="284" fontId="9" fillId="3" borderId="154" xfId="0" applyNumberFormat="1" applyFont="1" applyFill="1" applyBorder="1" applyAlignment="1">
      <alignment horizontal="center" vertical="center"/>
    </xf>
    <xf numFmtId="176" fontId="9" fillId="3" borderId="155" xfId="0" applyFont="1" applyFill="1" applyBorder="1" applyAlignment="1">
      <alignment horizontal="center" vertical="center"/>
    </xf>
    <xf numFmtId="284" fontId="9" fillId="4" borderId="9" xfId="0" applyNumberFormat="1" applyFont="1" applyFill="1" applyBorder="1" applyAlignment="1">
      <alignment horizontal="center" vertical="center" wrapText="1"/>
    </xf>
    <xf numFmtId="176" fontId="9" fillId="4" borderId="9" xfId="6099" applyFont="1" applyFill="1" applyBorder="1" applyAlignment="1">
      <alignment horizontal="center" vertical="center"/>
    </xf>
    <xf numFmtId="49" fontId="26" fillId="5" borderId="11" xfId="0" applyNumberFormat="1" applyFont="1" applyFill="1" applyBorder="1" applyAlignment="1">
      <alignment horizontal="center" vertical="center" wrapText="1"/>
    </xf>
    <xf numFmtId="176" fontId="14" fillId="5" borderId="12" xfId="6099" applyFont="1" applyFill="1" applyBorder="1" applyAlignment="1">
      <alignment horizontal="left" vertical="center" wrapText="1"/>
    </xf>
    <xf numFmtId="284" fontId="14" fillId="5" borderId="12" xfId="6099" applyNumberFormat="1" applyFont="1" applyFill="1" applyBorder="1" applyAlignment="1">
      <alignment horizontal="center" vertical="center" wrapText="1"/>
    </xf>
    <xf numFmtId="194" fontId="14" fillId="5" borderId="12" xfId="6099" applyNumberFormat="1" applyFont="1" applyFill="1" applyBorder="1" applyAlignment="1">
      <alignment horizontal="center" vertical="center" wrapText="1"/>
    </xf>
    <xf numFmtId="176" fontId="13" fillId="5" borderId="48" xfId="6099" applyFont="1" applyFill="1" applyBorder="1" applyAlignment="1">
      <alignment horizontal="left" vertical="center" wrapText="1"/>
    </xf>
    <xf numFmtId="284" fontId="14" fillId="5" borderId="93" xfId="6099" applyNumberFormat="1" applyFont="1" applyFill="1" applyBorder="1" applyAlignment="1">
      <alignment horizontal="left" vertical="center" wrapText="1"/>
    </xf>
    <xf numFmtId="176" fontId="14" fillId="5" borderId="50" xfId="6099" applyFont="1" applyFill="1" applyBorder="1" applyAlignment="1">
      <alignment horizontal="left" vertical="center" wrapText="1"/>
    </xf>
    <xf numFmtId="194" fontId="14" fillId="0" borderId="12" xfId="6099" applyNumberFormat="1" applyFont="1" applyBorder="1" applyAlignment="1">
      <alignment horizontal="center" vertical="center" wrapText="1"/>
    </xf>
    <xf numFmtId="176" fontId="13" fillId="0" borderId="48" xfId="6099" applyFont="1" applyBorder="1" applyAlignment="1">
      <alignment horizontal="left" vertical="center" wrapText="1"/>
    </xf>
    <xf numFmtId="284" fontId="14" fillId="0" borderId="93" xfId="6099" applyNumberFormat="1" applyFont="1" applyBorder="1" applyAlignment="1">
      <alignment horizontal="left" vertical="center" wrapText="1"/>
    </xf>
    <xf numFmtId="176" fontId="14" fillId="0" borderId="50" xfId="6099" applyFont="1" applyBorder="1" applyAlignment="1">
      <alignment horizontal="left" vertical="center" wrapText="1"/>
    </xf>
    <xf numFmtId="284" fontId="11" fillId="5" borderId="12" xfId="6099" applyNumberFormat="1" applyFont="1" applyFill="1" applyBorder="1" applyAlignment="1">
      <alignment horizontal="center" vertical="center" wrapText="1"/>
    </xf>
    <xf numFmtId="176" fontId="17" fillId="0" borderId="124" xfId="6099" applyFont="1" applyBorder="1" applyAlignment="1">
      <alignment horizontal="left" vertical="center" wrapText="1"/>
    </xf>
    <xf numFmtId="284" fontId="11" fillId="0" borderId="125" xfId="6099" applyNumberFormat="1" applyFont="1" applyBorder="1" applyAlignment="1">
      <alignment horizontal="left" vertical="center" wrapText="1"/>
    </xf>
    <xf numFmtId="176" fontId="11" fillId="0" borderId="134" xfId="6099" applyFont="1" applyBorder="1" applyAlignment="1">
      <alignment horizontal="left" vertical="center" wrapText="1"/>
    </xf>
    <xf numFmtId="49" fontId="38" fillId="5" borderId="121" xfId="0" applyNumberFormat="1" applyFont="1" applyFill="1" applyBorder="1" applyAlignment="1">
      <alignment horizontal="center" vertical="center" wrapText="1"/>
    </xf>
    <xf numFmtId="176" fontId="14" fillId="0" borderId="18" xfId="6099" applyFont="1" applyBorder="1" applyAlignment="1">
      <alignment horizontal="left" vertical="center" wrapText="1"/>
    </xf>
    <xf numFmtId="284" fontId="11" fillId="5" borderId="18" xfId="6099" applyNumberFormat="1" applyFont="1" applyFill="1" applyBorder="1" applyAlignment="1">
      <alignment horizontal="center" vertical="center" wrapText="1"/>
    </xf>
    <xf numFmtId="284" fontId="14" fillId="5" borderId="18" xfId="6099" applyNumberFormat="1" applyFont="1" applyFill="1" applyBorder="1" applyAlignment="1">
      <alignment horizontal="center" vertical="center" wrapText="1"/>
    </xf>
    <xf numFmtId="194" fontId="14" fillId="0" borderId="18" xfId="6099" applyNumberFormat="1" applyFont="1" applyBorder="1" applyAlignment="1">
      <alignment horizontal="center" vertical="center" wrapText="1"/>
    </xf>
    <xf numFmtId="288" fontId="20" fillId="0" borderId="156" xfId="0" applyNumberFormat="1" applyFont="1" applyBorder="1" applyAlignment="1">
      <alignment horizontal="center" vertical="center" wrapText="1"/>
    </xf>
    <xf numFmtId="49" fontId="38" fillId="5" borderId="99" xfId="0" applyNumberFormat="1" applyFont="1" applyFill="1" applyBorder="1" applyAlignment="1">
      <alignment horizontal="center" vertical="center" wrapText="1"/>
    </xf>
    <xf numFmtId="49" fontId="10" fillId="5" borderId="46" xfId="0" applyNumberFormat="1" applyFont="1" applyFill="1" applyBorder="1" applyAlignment="1">
      <alignment horizontal="center" vertical="center" wrapText="1"/>
    </xf>
    <xf numFmtId="176" fontId="13" fillId="0" borderId="104" xfId="6099" applyFont="1" applyBorder="1" applyAlignment="1">
      <alignment horizontal="left" vertical="center" wrapText="1"/>
    </xf>
    <xf numFmtId="284" fontId="14" fillId="0" borderId="0" xfId="6099" applyNumberFormat="1" applyFont="1" applyAlignment="1">
      <alignment horizontal="left" vertical="center" wrapText="1"/>
    </xf>
    <xf numFmtId="176" fontId="14" fillId="0" borderId="146" xfId="6099" applyFont="1" applyBorder="1" applyAlignment="1">
      <alignment horizontal="left" vertical="center" wrapText="1"/>
    </xf>
    <xf numFmtId="49" fontId="26" fillId="0" borderId="79" xfId="0" applyNumberFormat="1" applyFont="1" applyBorder="1" applyAlignment="1">
      <alignment horizontal="center" vertical="center" wrapText="1"/>
    </xf>
    <xf numFmtId="176" fontId="11" fillId="0" borderId="157" xfId="6099" applyFont="1" applyBorder="1" applyAlignment="1">
      <alignment horizontal="left" vertical="center" wrapText="1"/>
    </xf>
    <xf numFmtId="284" fontId="14" fillId="0" borderId="157" xfId="6099" applyNumberFormat="1" applyFont="1" applyBorder="1" applyAlignment="1">
      <alignment horizontal="center" vertical="center" wrapText="1"/>
    </xf>
    <xf numFmtId="194" fontId="14" fillId="0" borderId="157" xfId="6099" applyNumberFormat="1" applyFont="1" applyBorder="1" applyAlignment="1">
      <alignment horizontal="center" vertical="center" wrapText="1"/>
    </xf>
    <xf numFmtId="176" fontId="2" fillId="0" borderId="0" xfId="0" applyFont="1">
      <alignment vertical="center"/>
    </xf>
    <xf numFmtId="176" fontId="0" fillId="0" borderId="0" xfId="0" applyAlignment="1">
      <alignment horizontal="left" vertical="center"/>
    </xf>
    <xf numFmtId="176" fontId="12" fillId="5" borderId="0" xfId="0" applyFont="1" applyFill="1">
      <alignment vertical="center"/>
    </xf>
    <xf numFmtId="176" fontId="24" fillId="0" borderId="0" xfId="0" applyFont="1">
      <alignment vertical="center"/>
    </xf>
    <xf numFmtId="176" fontId="24" fillId="5" borderId="0" xfId="0" applyFont="1" applyFill="1">
      <alignment vertical="center"/>
    </xf>
    <xf numFmtId="284" fontId="12" fillId="0" borderId="0" xfId="0" applyNumberFormat="1" applyFont="1">
      <alignment vertical="center"/>
    </xf>
    <xf numFmtId="176" fontId="22" fillId="0" borderId="158" xfId="0" applyFont="1" applyBorder="1" applyAlignment="1">
      <alignment horizontal="center" vertical="center"/>
    </xf>
    <xf numFmtId="284" fontId="22" fillId="0" borderId="158" xfId="0" applyNumberFormat="1" applyFont="1" applyBorder="1" applyAlignment="1">
      <alignment horizontal="center" vertical="center"/>
    </xf>
    <xf numFmtId="176" fontId="32" fillId="2" borderId="159" xfId="0" applyFont="1" applyFill="1" applyBorder="1" applyAlignment="1">
      <alignment horizontal="center" vertical="center" wrapText="1"/>
    </xf>
    <xf numFmtId="176" fontId="32" fillId="2" borderId="160" xfId="0" applyFont="1" applyFill="1" applyBorder="1" applyAlignment="1">
      <alignment horizontal="center" vertical="center" wrapText="1"/>
    </xf>
    <xf numFmtId="176" fontId="32" fillId="2" borderId="161" xfId="0" applyFont="1" applyFill="1" applyBorder="1" applyAlignment="1">
      <alignment horizontal="center" vertical="center" wrapText="1"/>
    </xf>
    <xf numFmtId="176" fontId="57" fillId="2" borderId="162" xfId="0" applyFont="1" applyFill="1" applyBorder="1" applyAlignment="1">
      <alignment horizontal="center" vertical="center" wrapText="1"/>
    </xf>
    <xf numFmtId="176" fontId="57" fillId="2" borderId="163" xfId="0" applyFont="1" applyFill="1" applyBorder="1" applyAlignment="1">
      <alignment horizontal="center" vertical="center" wrapText="1"/>
    </xf>
    <xf numFmtId="176" fontId="57" fillId="2" borderId="164" xfId="0" applyFont="1" applyFill="1" applyBorder="1" applyAlignment="1">
      <alignment horizontal="center" vertical="center" wrapText="1"/>
    </xf>
    <xf numFmtId="176" fontId="9" fillId="3" borderId="11" xfId="0" applyFont="1" applyFill="1" applyBorder="1" applyAlignment="1">
      <alignment horizontal="center" vertical="center"/>
    </xf>
    <xf numFmtId="176" fontId="9" fillId="3" borderId="12" xfId="0" applyFont="1" applyFill="1" applyBorder="1" applyAlignment="1">
      <alignment horizontal="center" vertical="center"/>
    </xf>
    <xf numFmtId="284" fontId="9" fillId="3" borderId="12" xfId="0" applyNumberFormat="1" applyFont="1" applyFill="1" applyBorder="1" applyAlignment="1">
      <alignment horizontal="center" vertical="center"/>
    </xf>
    <xf numFmtId="176" fontId="9" fillId="3" borderId="13" xfId="0" applyFont="1" applyFill="1" applyBorder="1" applyAlignment="1">
      <alignment horizontal="center" vertical="center"/>
    </xf>
    <xf numFmtId="176" fontId="54" fillId="3" borderId="46" xfId="0" applyFont="1" applyFill="1" applyBorder="1" applyAlignment="1">
      <alignment horizontal="center" vertical="center"/>
    </xf>
    <xf numFmtId="176" fontId="54" fillId="3" borderId="95" xfId="0" applyFont="1" applyFill="1" applyBorder="1" applyAlignment="1">
      <alignment horizontal="center" vertical="center"/>
    </xf>
    <xf numFmtId="284" fontId="54" fillId="3" borderId="95" xfId="0" applyNumberFormat="1" applyFont="1" applyFill="1" applyBorder="1" applyAlignment="1">
      <alignment horizontal="center" vertical="center"/>
    </xf>
    <xf numFmtId="176" fontId="54" fillId="3" borderId="110" xfId="0" applyFont="1" applyFill="1" applyBorder="1" applyAlignment="1">
      <alignment horizontal="center" vertical="center"/>
    </xf>
    <xf numFmtId="291" fontId="11" fillId="0" borderId="12" xfId="0" applyNumberFormat="1" applyFont="1" applyBorder="1" applyAlignment="1">
      <alignment horizontal="center" vertical="center"/>
    </xf>
    <xf numFmtId="9" fontId="11" fillId="0" borderId="62" xfId="0" applyNumberFormat="1" applyFont="1" applyBorder="1" applyAlignment="1">
      <alignment horizontal="center" vertical="center"/>
    </xf>
    <xf numFmtId="284" fontId="11" fillId="0" borderId="62" xfId="0" applyNumberFormat="1" applyFont="1" applyBorder="1" applyAlignment="1">
      <alignment horizontal="center" vertical="center" wrapText="1"/>
    </xf>
    <xf numFmtId="49" fontId="58" fillId="0" borderId="12" xfId="0" applyNumberFormat="1" applyFont="1" applyBorder="1" applyAlignment="1">
      <alignment horizontal="left" vertical="center" wrapText="1"/>
    </xf>
    <xf numFmtId="284" fontId="13" fillId="0" borderId="12" xfId="0" applyNumberFormat="1" applyFont="1" applyBorder="1" applyAlignment="1">
      <alignment horizontal="left" vertical="center" wrapText="1"/>
    </xf>
    <xf numFmtId="49" fontId="13" fillId="0" borderId="12" xfId="0" applyNumberFormat="1" applyFont="1" applyBorder="1" applyAlignment="1">
      <alignment horizontal="left" vertical="center" wrapText="1"/>
    </xf>
    <xf numFmtId="49" fontId="13" fillId="0" borderId="12" xfId="0" applyNumberFormat="1" applyFont="1" applyBorder="1" applyAlignment="1">
      <alignment horizontal="center" vertical="center" wrapText="1"/>
    </xf>
    <xf numFmtId="284" fontId="13" fillId="0" borderId="12" xfId="0" applyNumberFormat="1" applyFont="1" applyBorder="1" applyAlignment="1">
      <alignment horizontal="center" vertical="center" wrapText="1"/>
    </xf>
    <xf numFmtId="176" fontId="13" fillId="0" borderId="12" xfId="0" applyFont="1" applyBorder="1" applyAlignment="1">
      <alignment horizontal="center" vertical="center" wrapText="1"/>
    </xf>
    <xf numFmtId="176" fontId="16" fillId="5" borderId="11" xfId="0"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284" fontId="14" fillId="8" borderId="12" xfId="0" applyNumberFormat="1" applyFont="1" applyFill="1" applyBorder="1" applyAlignment="1">
      <alignment horizontal="center" vertical="center" wrapText="1"/>
    </xf>
    <xf numFmtId="291" fontId="14" fillId="8" borderId="12" xfId="0" applyNumberFormat="1" applyFont="1" applyFill="1" applyBorder="1" applyAlignment="1">
      <alignment horizontal="center" vertical="center"/>
    </xf>
    <xf numFmtId="194" fontId="14" fillId="8" borderId="12" xfId="0" applyNumberFormat="1" applyFont="1" applyFill="1" applyBorder="1" applyAlignment="1">
      <alignment horizontal="center" vertical="center" wrapText="1"/>
    </xf>
    <xf numFmtId="10" fontId="14" fillId="8" borderId="12" xfId="0" applyNumberFormat="1" applyFont="1" applyFill="1" applyBorder="1" applyAlignment="1">
      <alignment horizontal="center" vertical="center" wrapText="1"/>
    </xf>
    <xf numFmtId="49" fontId="13" fillId="0" borderId="95" xfId="0" applyNumberFormat="1" applyFont="1" applyBorder="1" applyAlignment="1">
      <alignment horizontal="center" vertical="center" wrapText="1"/>
    </xf>
    <xf numFmtId="49" fontId="13" fillId="0" borderId="165" xfId="0" applyNumberFormat="1" applyFont="1" applyBorder="1" applyAlignment="1">
      <alignment horizontal="center" vertical="center" wrapText="1"/>
    </xf>
    <xf numFmtId="49" fontId="13" fillId="0" borderId="62" xfId="0" applyNumberFormat="1" applyFont="1" applyBorder="1" applyAlignment="1">
      <alignment horizontal="center" vertical="center" wrapText="1"/>
    </xf>
    <xf numFmtId="291" fontId="11" fillId="0" borderId="7" xfId="0" applyNumberFormat="1" applyFont="1" applyBorder="1" applyAlignment="1">
      <alignment horizontal="center" vertical="center" wrapText="1"/>
    </xf>
    <xf numFmtId="291" fontId="11" fillId="0" borderId="62" xfId="0" applyNumberFormat="1" applyFont="1" applyBorder="1" applyAlignment="1">
      <alignment horizontal="center" vertical="center" wrapText="1"/>
    </xf>
    <xf numFmtId="291" fontId="11" fillId="0" borderId="12" xfId="0" applyNumberFormat="1" applyFont="1" applyBorder="1" applyAlignment="1">
      <alignment horizontal="center" vertical="center" wrapText="1"/>
    </xf>
    <xf numFmtId="176" fontId="14" fillId="0" borderId="50" xfId="0" applyFont="1" applyBorder="1" applyAlignment="1">
      <alignment horizontal="left" vertical="center" wrapText="1"/>
    </xf>
    <xf numFmtId="3" fontId="11" fillId="0" borderId="12" xfId="0" applyNumberFormat="1" applyFont="1" applyBorder="1" applyAlignment="1">
      <alignment horizontal="center" vertical="center" wrapText="1"/>
    </xf>
    <xf numFmtId="285" fontId="20" fillId="5" borderId="13" xfId="0" applyNumberFormat="1" applyFont="1" applyFill="1" applyBorder="1" applyAlignment="1">
      <alignment horizontal="center" vertical="center" wrapText="1"/>
    </xf>
    <xf numFmtId="293" fontId="58" fillId="5" borderId="12" xfId="0" applyNumberFormat="1" applyFont="1" applyFill="1" applyBorder="1" applyAlignment="1">
      <alignment vertical="center" wrapText="1"/>
    </xf>
    <xf numFmtId="284" fontId="13" fillId="5" borderId="12" xfId="0" applyNumberFormat="1" applyFont="1" applyFill="1" applyBorder="1" applyAlignment="1">
      <alignment vertical="center" wrapText="1"/>
    </xf>
    <xf numFmtId="293" fontId="13" fillId="5" borderId="12" xfId="0" applyNumberFormat="1" applyFont="1" applyFill="1" applyBorder="1" applyAlignment="1">
      <alignment vertical="center" wrapText="1"/>
    </xf>
    <xf numFmtId="4" fontId="14" fillId="0" borderId="12" xfId="0" applyNumberFormat="1" applyFont="1" applyBorder="1" applyAlignment="1">
      <alignment horizontal="center" vertical="center" wrapText="1"/>
    </xf>
    <xf numFmtId="176" fontId="21" fillId="0" borderId="12" xfId="0" applyFont="1" applyBorder="1" applyAlignment="1">
      <alignment vertical="center" wrapText="1"/>
    </xf>
    <xf numFmtId="284" fontId="21" fillId="0" borderId="12" xfId="0" applyNumberFormat="1" applyFont="1" applyBorder="1" applyAlignment="1">
      <alignment horizontal="center" vertical="center"/>
    </xf>
    <xf numFmtId="194" fontId="14" fillId="0" borderId="12" xfId="0" applyNumberFormat="1" applyFont="1" applyBorder="1" applyAlignment="1">
      <alignment horizontal="center" vertical="center" wrapText="1"/>
    </xf>
    <xf numFmtId="263" fontId="14" fillId="0" borderId="48" xfId="0" applyNumberFormat="1" applyFont="1" applyBorder="1" applyAlignment="1">
      <alignment horizontal="center" vertical="center" wrapText="1"/>
    </xf>
    <xf numFmtId="176" fontId="58" fillId="5" borderId="12" xfId="0" applyFont="1" applyFill="1" applyBorder="1" applyAlignment="1">
      <alignment vertical="center" wrapText="1"/>
    </xf>
    <xf numFmtId="284" fontId="20" fillId="5" borderId="12" xfId="0" applyNumberFormat="1" applyFont="1" applyFill="1" applyBorder="1" applyAlignment="1">
      <alignment vertical="center" wrapText="1"/>
    </xf>
    <xf numFmtId="176" fontId="20" fillId="5" borderId="12" xfId="0" applyFont="1" applyFill="1" applyBorder="1" applyAlignment="1">
      <alignment vertical="center" wrapText="1"/>
    </xf>
    <xf numFmtId="176" fontId="21" fillId="0" borderId="12" xfId="0" applyFont="1" applyBorder="1">
      <alignment vertical="center"/>
    </xf>
    <xf numFmtId="291" fontId="14" fillId="0" borderId="12" xfId="0" applyNumberFormat="1" applyFont="1" applyBorder="1" applyAlignment="1">
      <alignment horizontal="center" vertical="center" wrapText="1"/>
    </xf>
    <xf numFmtId="263" fontId="14" fillId="0" borderId="12" xfId="0" applyNumberFormat="1" applyFont="1" applyBorder="1" applyAlignment="1">
      <alignment horizontal="center" vertical="center" wrapText="1"/>
    </xf>
    <xf numFmtId="176" fontId="14" fillId="0" borderId="12" xfId="0" applyFont="1" applyBorder="1">
      <alignment vertical="center"/>
    </xf>
    <xf numFmtId="284" fontId="13" fillId="0" borderId="12" xfId="0" applyNumberFormat="1" applyFont="1" applyBorder="1" applyAlignment="1">
      <alignment horizontal="left" vertical="center"/>
    </xf>
    <xf numFmtId="176" fontId="13" fillId="0" borderId="12" xfId="0" applyFont="1" applyBorder="1" applyAlignment="1">
      <alignment horizontal="left" vertical="center"/>
    </xf>
    <xf numFmtId="176" fontId="59" fillId="5" borderId="11" xfId="0" applyFont="1" applyFill="1" applyBorder="1" applyAlignment="1">
      <alignment horizontal="left" vertical="center" wrapText="1"/>
    </xf>
    <xf numFmtId="176" fontId="59" fillId="5" borderId="12" xfId="0" applyFont="1" applyFill="1" applyBorder="1" applyAlignment="1">
      <alignment horizontal="left" vertical="center" wrapText="1"/>
    </xf>
    <xf numFmtId="284" fontId="59" fillId="5" borderId="12" xfId="0" applyNumberFormat="1" applyFont="1" applyFill="1" applyBorder="1" applyAlignment="1">
      <alignment horizontal="left" vertical="center" wrapText="1"/>
    </xf>
    <xf numFmtId="285" fontId="49" fillId="0" borderId="13" xfId="0" applyNumberFormat="1" applyFont="1" applyBorder="1" applyAlignment="1">
      <alignment horizontal="center" vertical="center" wrapText="1"/>
    </xf>
    <xf numFmtId="176" fontId="23" fillId="0" borderId="11" xfId="0" applyFont="1" applyBorder="1" applyAlignment="1">
      <alignment horizontal="left" vertical="center" wrapText="1"/>
    </xf>
    <xf numFmtId="176" fontId="24" fillId="0" borderId="12" xfId="0" applyFont="1" applyBorder="1" applyAlignment="1">
      <alignment horizontal="left" vertical="center" wrapText="1"/>
    </xf>
    <xf numFmtId="284" fontId="24" fillId="0" borderId="12" xfId="0" applyNumberFormat="1" applyFont="1" applyBorder="1" applyAlignment="1">
      <alignment horizontal="left" vertical="center" wrapText="1"/>
    </xf>
    <xf numFmtId="176" fontId="24" fillId="0" borderId="13" xfId="0" applyFont="1" applyBorder="1" applyAlignment="1">
      <alignment horizontal="left" vertical="center" wrapText="1"/>
    </xf>
    <xf numFmtId="176" fontId="24" fillId="0" borderId="11" xfId="0" applyFont="1" applyBorder="1" applyAlignment="1">
      <alignment horizontal="left" vertical="center" wrapText="1"/>
    </xf>
    <xf numFmtId="176" fontId="24" fillId="0" borderId="14" xfId="0" applyFont="1" applyBorder="1" applyAlignment="1">
      <alignment horizontal="left" vertical="center" wrapText="1"/>
    </xf>
    <xf numFmtId="176" fontId="24" fillId="0" borderId="15" xfId="0" applyFont="1" applyBorder="1" applyAlignment="1">
      <alignment horizontal="left" vertical="center" wrapText="1"/>
    </xf>
    <xf numFmtId="284" fontId="24" fillId="0" borderId="15" xfId="0" applyNumberFormat="1" applyFont="1" applyBorder="1" applyAlignment="1">
      <alignment horizontal="left" vertical="center" wrapText="1"/>
    </xf>
    <xf numFmtId="176" fontId="24" fillId="0" borderId="16" xfId="0" applyFont="1" applyBorder="1" applyAlignment="1">
      <alignment horizontal="left" vertical="center" wrapText="1"/>
    </xf>
    <xf numFmtId="176" fontId="12" fillId="0" borderId="142" xfId="4530" applyFont="1" applyBorder="1">
      <alignment vertical="center"/>
    </xf>
    <xf numFmtId="176" fontId="49" fillId="0" borderId="142" xfId="6099" applyFont="1" applyBorder="1" applyAlignment="1">
      <alignment vertical="center"/>
    </xf>
    <xf numFmtId="176" fontId="53" fillId="0" borderId="0" xfId="4530" applyFont="1">
      <alignment vertical="center"/>
    </xf>
    <xf numFmtId="176" fontId="12" fillId="0" borderId="0" xfId="4530" applyFont="1">
      <alignment vertical="center"/>
    </xf>
    <xf numFmtId="284" fontId="12" fillId="0" borderId="0" xfId="4530" applyNumberFormat="1" applyFont="1">
      <alignment vertical="center"/>
    </xf>
    <xf numFmtId="49" fontId="50" fillId="0" borderId="166" xfId="4530" applyNumberFormat="1" applyFont="1" applyBorder="1" applyAlignment="1">
      <alignment horizontal="center" vertical="center"/>
    </xf>
    <xf numFmtId="49" fontId="50" fillId="0" borderId="167" xfId="4530" applyNumberFormat="1" applyFont="1" applyBorder="1" applyAlignment="1">
      <alignment horizontal="center" vertical="center"/>
    </xf>
    <xf numFmtId="284" fontId="50" fillId="0" borderId="167" xfId="4530" applyNumberFormat="1" applyFont="1" applyBorder="1" applyAlignment="1">
      <alignment horizontal="center" vertical="center"/>
    </xf>
    <xf numFmtId="194" fontId="50" fillId="0" borderId="167" xfId="4530" applyNumberFormat="1" applyFont="1" applyBorder="1" applyAlignment="1">
      <alignment horizontal="center" vertical="center"/>
    </xf>
    <xf numFmtId="176" fontId="57" fillId="0" borderId="168" xfId="6099" applyFont="1" applyBorder="1" applyAlignment="1">
      <alignment horizontal="center" vertical="center" wrapText="1"/>
    </xf>
    <xf numFmtId="284" fontId="57" fillId="0" borderId="168" xfId="6099" applyNumberFormat="1" applyFont="1" applyBorder="1" applyAlignment="1">
      <alignment horizontal="center" vertical="center" wrapText="1"/>
    </xf>
    <xf numFmtId="176" fontId="9" fillId="3" borderId="9" xfId="6099" applyFont="1" applyFill="1" applyBorder="1" applyAlignment="1">
      <alignment horizontal="center" vertical="center" wrapText="1"/>
    </xf>
    <xf numFmtId="284" fontId="9" fillId="3" borderId="9" xfId="6099" applyNumberFormat="1" applyFont="1" applyFill="1" applyBorder="1" applyAlignment="1">
      <alignment horizontal="center" vertical="center" wrapText="1"/>
    </xf>
    <xf numFmtId="176" fontId="51" fillId="3" borderId="9" xfId="6099" applyFont="1" applyFill="1" applyBorder="1" applyAlignment="1">
      <alignment horizontal="center" vertical="center" wrapText="1"/>
    </xf>
    <xf numFmtId="284" fontId="51" fillId="3" borderId="9" xfId="6099" applyNumberFormat="1" applyFont="1" applyFill="1" applyBorder="1" applyAlignment="1">
      <alignment horizontal="center" vertical="center" wrapText="1"/>
    </xf>
    <xf numFmtId="49" fontId="9" fillId="4" borderId="169" xfId="6101" applyNumberFormat="1" applyFont="1" applyFill="1" applyBorder="1" applyAlignment="1">
      <alignment horizontal="center" vertical="center" wrapText="1"/>
    </xf>
    <xf numFmtId="49" fontId="9" fillId="4" borderId="170" xfId="4530" applyNumberFormat="1" applyFont="1" applyFill="1" applyBorder="1" applyAlignment="1">
      <alignment horizontal="center" vertical="center" wrapText="1"/>
    </xf>
    <xf numFmtId="284" fontId="9" fillId="4" borderId="170" xfId="4530" applyNumberFormat="1" applyFont="1" applyFill="1" applyBorder="1" applyAlignment="1">
      <alignment horizontal="center" vertical="center" wrapText="1"/>
    </xf>
    <xf numFmtId="284" fontId="9" fillId="4" borderId="171" xfId="4530" applyNumberFormat="1" applyFont="1" applyFill="1" applyBorder="1" applyAlignment="1">
      <alignment horizontal="center" vertical="center" wrapText="1"/>
    </xf>
    <xf numFmtId="287" fontId="9" fillId="4" borderId="69" xfId="6101" applyNumberFormat="1" applyFont="1" applyFill="1" applyBorder="1" applyAlignment="1">
      <alignment horizontal="center" vertical="center" wrapText="1"/>
    </xf>
    <xf numFmtId="49" fontId="16" fillId="0" borderId="85" xfId="4530" applyNumberFormat="1" applyFont="1" applyBorder="1" applyAlignment="1">
      <alignment horizontal="center" vertical="center" wrapText="1"/>
    </xf>
    <xf numFmtId="176" fontId="12" fillId="0" borderId="18" xfId="4530" applyFont="1" applyBorder="1" applyAlignment="1">
      <alignment horizontal="left" vertical="center"/>
    </xf>
    <xf numFmtId="263" fontId="14" fillId="0" borderId="18" xfId="4812" applyNumberFormat="1" applyFont="1" applyBorder="1" applyAlignment="1">
      <alignment horizontal="center" vertical="center" wrapText="1"/>
    </xf>
    <xf numFmtId="294" fontId="21" fillId="0" borderId="18" xfId="0" applyNumberFormat="1" applyFont="1" applyBorder="1" applyAlignment="1">
      <alignment horizontal="center" vertical="center" readingOrder="1"/>
    </xf>
    <xf numFmtId="294" fontId="14" fillId="8" borderId="127" xfId="0" applyNumberFormat="1" applyFont="1" applyFill="1" applyBorder="1" applyAlignment="1">
      <alignment horizontal="left" vertical="center" wrapText="1" readingOrder="1"/>
    </xf>
    <xf numFmtId="285" fontId="20" fillId="5" borderId="18" xfId="4812" applyNumberFormat="1" applyFont="1" applyFill="1" applyBorder="1" applyAlignment="1">
      <alignment horizontal="center" vertical="center" wrapText="1"/>
    </xf>
    <xf numFmtId="294" fontId="21" fillId="8" borderId="100" xfId="0" applyNumberFormat="1" applyFont="1" applyFill="1" applyBorder="1" applyAlignment="1">
      <alignment horizontal="left" vertical="center" wrapText="1" readingOrder="1"/>
    </xf>
    <xf numFmtId="176" fontId="12" fillId="5" borderId="18" xfId="4530" applyFont="1" applyFill="1" applyBorder="1" applyAlignment="1">
      <alignment horizontal="left" vertical="center"/>
    </xf>
    <xf numFmtId="263" fontId="14" fillId="5" borderId="18" xfId="4812" applyNumberFormat="1" applyFont="1" applyFill="1" applyBorder="1" applyAlignment="1">
      <alignment horizontal="center" vertical="center" wrapText="1"/>
    </xf>
    <xf numFmtId="294" fontId="21" fillId="5" borderId="18" xfId="0" applyNumberFormat="1" applyFont="1" applyFill="1" applyBorder="1" applyAlignment="1">
      <alignment horizontal="center" vertical="center" readingOrder="1"/>
    </xf>
    <xf numFmtId="3" fontId="13" fillId="0" borderId="18" xfId="4530" applyNumberFormat="1" applyFont="1" applyBorder="1" applyAlignment="1">
      <alignment horizontal="left" vertical="center" wrapText="1"/>
    </xf>
    <xf numFmtId="3" fontId="13" fillId="0" borderId="21" xfId="4530" applyNumberFormat="1" applyFont="1" applyBorder="1" applyAlignment="1">
      <alignment horizontal="left" vertical="center" wrapText="1"/>
    </xf>
    <xf numFmtId="176" fontId="13" fillId="0" borderId="48" xfId="0" applyFont="1" applyBorder="1" applyAlignment="1">
      <alignment horizontal="center" vertical="center" wrapText="1"/>
    </xf>
    <xf numFmtId="284" fontId="12" fillId="8" borderId="18" xfId="0" applyNumberFormat="1" applyFont="1" applyFill="1" applyBorder="1" applyAlignment="1">
      <alignment horizontal="center" vertical="center" wrapText="1"/>
    </xf>
    <xf numFmtId="291" fontId="12" fillId="8" borderId="18" xfId="0" applyNumberFormat="1" applyFont="1" applyFill="1" applyBorder="1" applyAlignment="1">
      <alignment horizontal="center" vertical="center"/>
    </xf>
    <xf numFmtId="194" fontId="12" fillId="8" borderId="18" xfId="0" applyNumberFormat="1" applyFont="1" applyFill="1" applyBorder="1" applyAlignment="1">
      <alignment horizontal="center" vertical="center" wrapText="1"/>
    </xf>
    <xf numFmtId="10" fontId="12" fillId="8" borderId="21" xfId="0" applyNumberFormat="1" applyFont="1" applyFill="1" applyBorder="1" applyAlignment="1">
      <alignment horizontal="center" vertical="center" wrapText="1"/>
    </xf>
    <xf numFmtId="49" fontId="14" fillId="0" borderId="48" xfId="0" applyNumberFormat="1" applyFont="1" applyBorder="1" applyAlignment="1">
      <alignment horizontal="center" vertical="center" wrapText="1"/>
    </xf>
    <xf numFmtId="284" fontId="14" fillId="8" borderId="127" xfId="0" applyNumberFormat="1" applyFont="1" applyFill="1" applyBorder="1" applyAlignment="1">
      <alignment horizontal="center" vertical="center" wrapText="1"/>
    </xf>
    <xf numFmtId="284" fontId="14" fillId="8" borderId="172" xfId="0" applyNumberFormat="1" applyFont="1" applyFill="1" applyBorder="1" applyAlignment="1">
      <alignment horizontal="center" vertical="center" wrapText="1"/>
    </xf>
    <xf numFmtId="284" fontId="13" fillId="0" borderId="62" xfId="0" applyNumberFormat="1" applyFont="1" applyBorder="1" applyAlignment="1">
      <alignment horizontal="center" vertical="center" wrapText="1"/>
    </xf>
    <xf numFmtId="176" fontId="13" fillId="0" borderId="62" xfId="0" applyFont="1" applyBorder="1" applyAlignment="1">
      <alignment horizontal="center" vertical="center" wrapText="1"/>
    </xf>
    <xf numFmtId="176" fontId="13" fillId="0" borderId="91" xfId="0" applyFont="1" applyBorder="1" applyAlignment="1">
      <alignment horizontal="center" vertical="center" wrapText="1"/>
    </xf>
    <xf numFmtId="284" fontId="14" fillId="8" borderId="74" xfId="0" applyNumberFormat="1" applyFont="1" applyFill="1" applyBorder="1" applyAlignment="1">
      <alignment horizontal="center" vertical="center" wrapText="1"/>
    </xf>
    <xf numFmtId="291" fontId="14" fillId="8" borderId="74" xfId="0" applyNumberFormat="1" applyFont="1" applyFill="1" applyBorder="1" applyAlignment="1">
      <alignment horizontal="center" vertical="center"/>
    </xf>
    <xf numFmtId="194" fontId="14" fillId="8" borderId="74" xfId="0" applyNumberFormat="1" applyFont="1" applyFill="1" applyBorder="1" applyAlignment="1">
      <alignment horizontal="center" vertical="center" wrapText="1"/>
    </xf>
    <xf numFmtId="10" fontId="14" fillId="8" borderId="129" xfId="0" applyNumberFormat="1" applyFont="1" applyFill="1" applyBorder="1" applyAlignment="1">
      <alignment horizontal="center" vertical="center" wrapText="1"/>
    </xf>
    <xf numFmtId="284" fontId="14" fillId="8" borderId="91" xfId="0" applyNumberFormat="1" applyFont="1" applyFill="1" applyBorder="1" applyAlignment="1">
      <alignment horizontal="center" vertical="center" wrapText="1"/>
    </xf>
    <xf numFmtId="284" fontId="14" fillId="8" borderId="173" xfId="0" applyNumberFormat="1" applyFont="1" applyFill="1" applyBorder="1" applyAlignment="1">
      <alignment horizontal="center" vertical="center" wrapText="1"/>
    </xf>
    <xf numFmtId="49" fontId="9" fillId="4" borderId="157" xfId="4530" applyNumberFormat="1" applyFont="1" applyFill="1" applyBorder="1" applyAlignment="1">
      <alignment horizontal="center" vertical="center" wrapText="1"/>
    </xf>
    <xf numFmtId="284" fontId="9" fillId="4" borderId="157" xfId="4530" applyNumberFormat="1" applyFont="1" applyFill="1" applyBorder="1" applyAlignment="1">
      <alignment horizontal="center" vertical="center" wrapText="1"/>
    </xf>
    <xf numFmtId="287" fontId="9" fillId="4" borderId="71" xfId="6101" applyNumberFormat="1" applyFont="1" applyFill="1" applyBorder="1" applyAlignment="1">
      <alignment horizontal="center" vertical="center" wrapText="1"/>
    </xf>
    <xf numFmtId="49" fontId="41" fillId="0" borderId="65" xfId="6101" applyNumberFormat="1" applyFont="1" applyBorder="1" applyAlignment="1">
      <alignment horizontal="center" vertical="center" wrapText="1"/>
    </xf>
    <xf numFmtId="294" fontId="21" fillId="8" borderId="127" xfId="0" applyNumberFormat="1" applyFont="1" applyFill="1" applyBorder="1" applyAlignment="1">
      <alignment horizontal="left" vertical="center" wrapText="1" readingOrder="1"/>
    </xf>
    <xf numFmtId="285" fontId="17" fillId="0" borderId="18" xfId="4812" applyNumberFormat="1" applyFont="1" applyBorder="1" applyAlignment="1">
      <alignment horizontal="center" vertical="center" wrapText="1"/>
    </xf>
    <xf numFmtId="285" fontId="21" fillId="0" borderId="18" xfId="4812" applyNumberFormat="1" applyFont="1" applyBorder="1" applyAlignment="1">
      <alignment horizontal="center" vertical="center" wrapText="1"/>
    </xf>
    <xf numFmtId="176" fontId="32" fillId="0" borderId="174" xfId="4530" applyFont="1" applyBorder="1" applyAlignment="1">
      <alignment horizontal="left" vertical="center" wrapText="1"/>
    </xf>
    <xf numFmtId="176" fontId="32" fillId="0" borderId="106" xfId="4530" applyFont="1" applyBorder="1" applyAlignment="1">
      <alignment horizontal="left" vertical="center" wrapText="1"/>
    </xf>
    <xf numFmtId="49" fontId="9" fillId="4" borderId="77" xfId="6101" applyNumberFormat="1" applyFont="1" applyFill="1" applyBorder="1" applyAlignment="1">
      <alignment horizontal="center" vertical="center" wrapText="1"/>
    </xf>
    <xf numFmtId="49" fontId="9" fillId="4" borderId="175" xfId="4530" applyNumberFormat="1" applyFont="1" applyFill="1" applyBorder="1" applyAlignment="1">
      <alignment horizontal="center" vertical="center" wrapText="1"/>
    </xf>
    <xf numFmtId="284" fontId="9" fillId="4" borderId="175" xfId="4530" applyNumberFormat="1" applyFont="1" applyFill="1" applyBorder="1" applyAlignment="1">
      <alignment horizontal="center" vertical="center" wrapText="1"/>
    </xf>
    <xf numFmtId="284" fontId="9" fillId="4" borderId="176" xfId="4530" applyNumberFormat="1" applyFont="1" applyFill="1" applyBorder="1" applyAlignment="1">
      <alignment horizontal="center" vertical="center" wrapText="1"/>
    </xf>
    <xf numFmtId="284" fontId="9" fillId="4" borderId="177" xfId="4530" applyNumberFormat="1" applyFont="1" applyFill="1" applyBorder="1" applyAlignment="1">
      <alignment horizontal="center" vertical="center" wrapText="1"/>
    </xf>
    <xf numFmtId="287" fontId="9" fillId="4" borderId="178" xfId="6101" applyNumberFormat="1" applyFont="1" applyFill="1" applyBorder="1" applyAlignment="1">
      <alignment horizontal="center" vertical="center" wrapText="1"/>
    </xf>
    <xf numFmtId="176" fontId="16" fillId="0" borderId="172" xfId="6099" applyFont="1" applyBorder="1" applyAlignment="1">
      <alignment horizontal="center" vertical="center" wrapText="1"/>
    </xf>
    <xf numFmtId="294" fontId="21" fillId="0" borderId="58" xfId="0" applyNumberFormat="1" applyFont="1" applyBorder="1" applyAlignment="1">
      <alignment horizontal="center" vertical="center" readingOrder="1"/>
    </xf>
    <xf numFmtId="284" fontId="12" fillId="8" borderId="100" xfId="4530" applyNumberFormat="1" applyFont="1" applyFill="1" applyBorder="1" applyAlignment="1">
      <alignment horizontal="left" vertical="center" wrapText="1"/>
    </xf>
    <xf numFmtId="285" fontId="20" fillId="5" borderId="87" xfId="4812" applyNumberFormat="1" applyFont="1" applyFill="1" applyBorder="1" applyAlignment="1">
      <alignment horizontal="center" vertical="center" wrapText="1"/>
    </xf>
    <xf numFmtId="176" fontId="16" fillId="0" borderId="0" xfId="6099" applyFont="1" applyAlignment="1">
      <alignment horizontal="center" vertical="center" wrapText="1"/>
    </xf>
    <xf numFmtId="176" fontId="12" fillId="5" borderId="18" xfId="4530" applyFont="1" applyFill="1" applyBorder="1" applyAlignment="1">
      <alignment horizontal="left" vertical="center" wrapText="1"/>
    </xf>
    <xf numFmtId="3" fontId="13" fillId="5" borderId="174" xfId="4530" applyNumberFormat="1" applyFont="1" applyFill="1" applyBorder="1" applyAlignment="1">
      <alignment horizontal="left" vertical="center" wrapText="1"/>
    </xf>
    <xf numFmtId="3" fontId="13" fillId="5" borderId="106" xfId="4530" applyNumberFormat="1" applyFont="1" applyFill="1" applyBorder="1" applyAlignment="1">
      <alignment horizontal="left" vertical="center" wrapText="1"/>
    </xf>
    <xf numFmtId="10" fontId="12" fillId="8" borderId="18" xfId="0" applyNumberFormat="1" applyFont="1" applyFill="1" applyBorder="1" applyAlignment="1">
      <alignment horizontal="center" vertical="center" wrapText="1"/>
    </xf>
    <xf numFmtId="284" fontId="14" fillId="8" borderId="179" xfId="0" applyNumberFormat="1" applyFont="1" applyFill="1" applyBorder="1" applyAlignment="1">
      <alignment horizontal="center" vertical="center" wrapText="1"/>
    </xf>
    <xf numFmtId="284" fontId="13" fillId="5" borderId="180" xfId="0" applyNumberFormat="1" applyFont="1" applyFill="1" applyBorder="1" applyAlignment="1">
      <alignment horizontal="center" vertical="center" wrapText="1"/>
    </xf>
    <xf numFmtId="10" fontId="14" fillId="8" borderId="74" xfId="0" applyNumberFormat="1" applyFont="1" applyFill="1" applyBorder="1" applyAlignment="1">
      <alignment horizontal="center" vertical="center" wrapText="1"/>
    </xf>
    <xf numFmtId="176" fontId="16" fillId="0" borderId="181" xfId="6099" applyFont="1" applyBorder="1" applyAlignment="1">
      <alignment horizontal="center" vertical="center" wrapText="1"/>
    </xf>
    <xf numFmtId="284" fontId="13" fillId="5" borderId="182" xfId="0" applyNumberFormat="1" applyFont="1" applyFill="1" applyBorder="1" applyAlignment="1">
      <alignment horizontal="center" vertical="center" wrapText="1"/>
    </xf>
    <xf numFmtId="284" fontId="14" fillId="8" borderId="132" xfId="0" applyNumberFormat="1" applyFont="1" applyFill="1" applyBorder="1" applyAlignment="1">
      <alignment horizontal="center" vertical="center" wrapText="1"/>
    </xf>
    <xf numFmtId="285" fontId="20" fillId="5" borderId="183" xfId="4812" applyNumberFormat="1" applyFont="1" applyFill="1" applyBorder="1" applyAlignment="1">
      <alignment horizontal="center" vertical="center" wrapText="1"/>
    </xf>
    <xf numFmtId="176" fontId="49" fillId="0" borderId="149" xfId="6099" applyFont="1" applyBorder="1" applyAlignment="1">
      <alignment vertical="center"/>
    </xf>
    <xf numFmtId="176" fontId="2" fillId="0" borderId="0" xfId="0" applyFont="1" applyAlignment="1"/>
    <xf numFmtId="176" fontId="2" fillId="0" borderId="0" xfId="6099" applyFont="1" applyAlignment="1">
      <alignment vertical="center"/>
    </xf>
    <xf numFmtId="49" fontId="50" fillId="0" borderId="159" xfId="0" applyNumberFormat="1" applyFont="1" applyBorder="1" applyAlignment="1">
      <alignment horizontal="center" vertical="center"/>
    </xf>
    <xf numFmtId="49" fontId="50" fillId="0" borderId="160" xfId="0" applyNumberFormat="1" applyFont="1" applyBorder="1" applyAlignment="1">
      <alignment horizontal="center" vertical="center"/>
    </xf>
    <xf numFmtId="284" fontId="50" fillId="0" borderId="160" xfId="0" applyNumberFormat="1" applyFont="1" applyBorder="1" applyAlignment="1">
      <alignment horizontal="center" vertical="center"/>
    </xf>
    <xf numFmtId="194" fontId="50" fillId="0" borderId="160" xfId="0" applyNumberFormat="1" applyFont="1" applyBorder="1" applyAlignment="1">
      <alignment horizontal="center" vertical="center"/>
    </xf>
    <xf numFmtId="176" fontId="57" fillId="0" borderId="184" xfId="6099" applyFont="1" applyBorder="1" applyAlignment="1">
      <alignment horizontal="center" vertical="center" wrapText="1"/>
    </xf>
    <xf numFmtId="284" fontId="57" fillId="0" borderId="184" xfId="6099" applyNumberFormat="1" applyFont="1" applyBorder="1" applyAlignment="1">
      <alignment horizontal="center" vertical="center" wrapText="1"/>
    </xf>
    <xf numFmtId="176" fontId="54" fillId="3" borderId="9" xfId="6099" applyFont="1" applyFill="1" applyBorder="1" applyAlignment="1">
      <alignment horizontal="center" vertical="center" wrapText="1"/>
    </xf>
    <xf numFmtId="284" fontId="54" fillId="3" borderId="9" xfId="6099" applyNumberFormat="1" applyFont="1" applyFill="1" applyBorder="1" applyAlignment="1">
      <alignment horizontal="center" vertical="center" wrapText="1"/>
    </xf>
    <xf numFmtId="176" fontId="60" fillId="3" borderId="9" xfId="6099" applyFont="1" applyFill="1" applyBorder="1" applyAlignment="1">
      <alignment horizontal="center" vertical="center" wrapText="1"/>
    </xf>
    <xf numFmtId="284" fontId="60" fillId="3" borderId="9" xfId="6099" applyNumberFormat="1" applyFont="1" applyFill="1" applyBorder="1" applyAlignment="1">
      <alignment horizontal="center" vertical="center" wrapText="1"/>
    </xf>
    <xf numFmtId="49" fontId="9" fillId="4" borderId="175" xfId="0" applyNumberFormat="1" applyFont="1" applyFill="1" applyBorder="1" applyAlignment="1">
      <alignment horizontal="center" vertical="center" wrapText="1"/>
    </xf>
    <xf numFmtId="284" fontId="9" fillId="4" borderId="175" xfId="0" applyNumberFormat="1" applyFont="1" applyFill="1" applyBorder="1" applyAlignment="1">
      <alignment horizontal="center" vertical="center" wrapText="1"/>
    </xf>
    <xf numFmtId="194" fontId="9" fillId="4" borderId="175" xfId="0" applyNumberFormat="1" applyFont="1" applyFill="1" applyBorder="1" applyAlignment="1">
      <alignment horizontal="center" vertical="center" wrapText="1"/>
    </xf>
    <xf numFmtId="287" fontId="9" fillId="4" borderId="185" xfId="6101" applyNumberFormat="1" applyFont="1" applyFill="1" applyBorder="1" applyAlignment="1">
      <alignment horizontal="center" vertical="center" wrapText="1"/>
    </xf>
    <xf numFmtId="49" fontId="16" fillId="0" borderId="77" xfId="0" applyNumberFormat="1" applyFont="1" applyBorder="1" applyAlignment="1">
      <alignment horizontal="center" vertical="center" wrapText="1"/>
    </xf>
    <xf numFmtId="176" fontId="12" fillId="0" borderId="62" xfId="0" applyFont="1" applyBorder="1" applyAlignment="1">
      <alignment horizontal="left" vertical="center"/>
    </xf>
    <xf numFmtId="284" fontId="12" fillId="5" borderId="62" xfId="0" applyNumberFormat="1" applyFont="1" applyFill="1" applyBorder="1" applyAlignment="1">
      <alignment horizontal="center" vertical="center"/>
    </xf>
    <xf numFmtId="284" fontId="12" fillId="0" borderId="62" xfId="0" applyNumberFormat="1" applyFont="1" applyBorder="1" applyAlignment="1">
      <alignment horizontal="center" vertical="center"/>
    </xf>
    <xf numFmtId="194" fontId="12" fillId="0" borderId="62" xfId="3" applyNumberFormat="1" applyFont="1" applyFill="1" applyBorder="1" applyAlignment="1">
      <alignment horizontal="center" vertical="center"/>
    </xf>
    <xf numFmtId="176" fontId="13" fillId="0" borderId="69" xfId="6099" applyFont="1" applyBorder="1" applyAlignment="1">
      <alignment horizontal="center" vertical="center" wrapText="1"/>
    </xf>
    <xf numFmtId="263" fontId="12" fillId="0" borderId="0" xfId="0" applyNumberFormat="1" applyFont="1">
      <alignment vertical="center"/>
    </xf>
    <xf numFmtId="176" fontId="13" fillId="0" borderId="71" xfId="6099" applyFont="1" applyBorder="1" applyAlignment="1">
      <alignment horizontal="center" vertical="center" wrapText="1"/>
    </xf>
    <xf numFmtId="176" fontId="12" fillId="5" borderId="95" xfId="0" applyFont="1" applyFill="1" applyBorder="1" applyAlignment="1">
      <alignment horizontal="left" vertical="center"/>
    </xf>
    <xf numFmtId="49" fontId="16" fillId="0" borderId="79" xfId="0" applyNumberFormat="1" applyFont="1" applyBorder="1" applyAlignment="1">
      <alignment horizontal="center" vertical="center" wrapText="1"/>
    </xf>
    <xf numFmtId="3" fontId="13" fillId="5" borderId="74" xfId="0" applyNumberFormat="1" applyFont="1" applyFill="1" applyBorder="1" applyAlignment="1">
      <alignment horizontal="left" vertical="center" wrapText="1"/>
    </xf>
    <xf numFmtId="284" fontId="61" fillId="5" borderId="74" xfId="0" applyNumberFormat="1" applyFont="1" applyFill="1" applyBorder="1" applyAlignment="1">
      <alignment horizontal="left" vertical="center" wrapText="1"/>
    </xf>
    <xf numFmtId="3" fontId="61" fillId="5" borderId="74" xfId="0" applyNumberFormat="1" applyFont="1" applyFill="1" applyBorder="1" applyAlignment="1">
      <alignment horizontal="left" vertical="center" wrapText="1"/>
    </xf>
    <xf numFmtId="176" fontId="13" fillId="0" borderId="73" xfId="6099" applyFont="1" applyBorder="1" applyAlignment="1">
      <alignment horizontal="center" vertical="center" wrapText="1"/>
    </xf>
    <xf numFmtId="176" fontId="47" fillId="0" borderId="71" xfId="6099" applyFont="1" applyBorder="1" applyAlignment="1">
      <alignment horizontal="center" vertical="center" wrapText="1"/>
    </xf>
    <xf numFmtId="194" fontId="12" fillId="0" borderId="12" xfId="3" applyNumberFormat="1" applyFont="1" applyFill="1" applyBorder="1" applyAlignment="1">
      <alignment horizontal="center" vertical="center"/>
    </xf>
    <xf numFmtId="49" fontId="16" fillId="0" borderId="11" xfId="0" applyNumberFormat="1" applyFont="1" applyBorder="1" applyAlignment="1">
      <alignment horizontal="center" vertical="center"/>
    </xf>
    <xf numFmtId="3" fontId="13" fillId="0" borderId="74" xfId="0" applyNumberFormat="1" applyFont="1" applyBorder="1" applyAlignment="1">
      <alignment horizontal="left" vertical="center" wrapText="1"/>
    </xf>
    <xf numFmtId="284" fontId="61" fillId="0" borderId="74" xfId="0" applyNumberFormat="1" applyFont="1" applyBorder="1" applyAlignment="1">
      <alignment horizontal="left" vertical="center" wrapText="1"/>
    </xf>
    <xf numFmtId="3" fontId="61" fillId="0" borderId="74" xfId="0" applyNumberFormat="1" applyFont="1" applyBorder="1" applyAlignment="1">
      <alignment horizontal="left" vertical="center" wrapText="1"/>
    </xf>
    <xf numFmtId="176" fontId="13" fillId="0" borderId="76" xfId="6099" applyFont="1" applyBorder="1" applyAlignment="1">
      <alignment horizontal="center" vertical="center" wrapText="1"/>
    </xf>
    <xf numFmtId="49" fontId="16" fillId="5" borderId="11" xfId="6099" applyNumberFormat="1" applyFont="1" applyFill="1" applyBorder="1" applyAlignment="1">
      <alignment horizontal="center" vertical="center" wrapText="1"/>
    </xf>
    <xf numFmtId="176" fontId="47" fillId="0" borderId="69" xfId="6099" applyFont="1" applyBorder="1" applyAlignment="1">
      <alignment horizontal="center" vertical="center" wrapText="1"/>
    </xf>
    <xf numFmtId="49" fontId="9" fillId="4" borderId="170" xfId="0" applyNumberFormat="1" applyFont="1" applyFill="1" applyBorder="1" applyAlignment="1">
      <alignment horizontal="center" vertical="center" wrapText="1"/>
    </xf>
    <xf numFmtId="176" fontId="16" fillId="0" borderId="55" xfId="6099" applyFont="1" applyBorder="1" applyAlignment="1">
      <alignment horizontal="center" vertical="center" wrapText="1"/>
    </xf>
    <xf numFmtId="295" fontId="14" fillId="5" borderId="18" xfId="0" applyNumberFormat="1" applyFont="1" applyFill="1" applyBorder="1">
      <alignment vertical="center"/>
    </xf>
    <xf numFmtId="284" fontId="14" fillId="0" borderId="50" xfId="0" applyNumberFormat="1" applyFont="1" applyBorder="1" applyAlignment="1">
      <alignment horizontal="center" vertical="center" wrapText="1"/>
    </xf>
    <xf numFmtId="176" fontId="16" fillId="0" borderId="85" xfId="6099" applyFont="1" applyBorder="1" applyAlignment="1">
      <alignment horizontal="center" vertical="center" wrapText="1"/>
    </xf>
    <xf numFmtId="176" fontId="16" fillId="0" borderId="79" xfId="6099" applyFont="1" applyBorder="1" applyAlignment="1">
      <alignment horizontal="center" vertical="center" wrapText="1"/>
    </xf>
    <xf numFmtId="3" fontId="13" fillId="0" borderId="62" xfId="0" applyNumberFormat="1" applyFont="1" applyBorder="1" applyAlignment="1">
      <alignment horizontal="left" vertical="center" wrapText="1"/>
    </xf>
    <xf numFmtId="284" fontId="61" fillId="0" borderId="12" xfId="0" applyNumberFormat="1" applyFont="1" applyBorder="1" applyAlignment="1">
      <alignment horizontal="left" vertical="center" wrapText="1"/>
    </xf>
    <xf numFmtId="3" fontId="61" fillId="0" borderId="12" xfId="0" applyNumberFormat="1" applyFont="1" applyBorder="1" applyAlignment="1">
      <alignment horizontal="left" vertical="center" wrapText="1"/>
    </xf>
    <xf numFmtId="176" fontId="16" fillId="5" borderId="11" xfId="6099" applyFont="1" applyFill="1" applyBorder="1" applyAlignment="1">
      <alignment horizontal="center" vertical="center" wrapText="1"/>
    </xf>
    <xf numFmtId="176" fontId="13" fillId="0" borderId="13" xfId="6099" applyFont="1" applyBorder="1" applyAlignment="1">
      <alignment horizontal="center" vertical="center" wrapText="1"/>
    </xf>
    <xf numFmtId="176" fontId="16" fillId="5" borderId="11" xfId="6099" applyFont="1" applyFill="1" applyBorder="1" applyAlignment="1">
      <alignment horizontal="center" vertical="center"/>
    </xf>
    <xf numFmtId="3" fontId="13" fillId="0" borderId="12" xfId="0" applyNumberFormat="1" applyFont="1" applyBorder="1" applyAlignment="1">
      <alignment horizontal="left" vertical="center" wrapText="1"/>
    </xf>
    <xf numFmtId="3" fontId="14" fillId="0" borderId="12" xfId="0" applyNumberFormat="1" applyFont="1" applyBorder="1" applyAlignment="1">
      <alignment horizontal="left" vertical="center" wrapText="1"/>
    </xf>
    <xf numFmtId="284" fontId="14" fillId="5" borderId="12" xfId="5966" applyNumberFormat="1" applyFont="1" applyFill="1" applyBorder="1" applyAlignment="1">
      <alignment horizontal="center" vertical="center" wrapText="1"/>
    </xf>
    <xf numFmtId="284" fontId="14" fillId="0" borderId="12" xfId="5966" applyNumberFormat="1" applyFont="1" applyBorder="1" applyAlignment="1">
      <alignment horizontal="center" vertical="center" wrapText="1"/>
    </xf>
    <xf numFmtId="49" fontId="26" fillId="0" borderId="11" xfId="0" applyNumberFormat="1" applyFont="1" applyBorder="1" applyAlignment="1">
      <alignment horizontal="center" vertical="center"/>
    </xf>
    <xf numFmtId="3" fontId="13" fillId="0" borderId="95" xfId="0" applyNumberFormat="1" applyFont="1" applyBorder="1" applyAlignment="1">
      <alignment horizontal="left" vertical="center" wrapText="1"/>
    </xf>
    <xf numFmtId="49" fontId="26" fillId="0" borderId="121" xfId="6099" applyNumberFormat="1" applyFont="1" applyBorder="1" applyAlignment="1">
      <alignment horizontal="center" vertical="center" wrapText="1"/>
    </xf>
    <xf numFmtId="284" fontId="14" fillId="5" borderId="50" xfId="5966" applyNumberFormat="1" applyFont="1" applyFill="1" applyBorder="1" applyAlignment="1">
      <alignment horizontal="center" vertical="center" wrapText="1"/>
    </xf>
    <xf numFmtId="176" fontId="32" fillId="0" borderId="13" xfId="6099" applyFont="1" applyBorder="1" applyAlignment="1">
      <alignment horizontal="center" vertical="center" wrapText="1"/>
    </xf>
    <xf numFmtId="49" fontId="26" fillId="0" borderId="14" xfId="6099" applyNumberFormat="1" applyFont="1" applyBorder="1" applyAlignment="1">
      <alignment horizontal="center" vertical="center" wrapText="1"/>
    </xf>
    <xf numFmtId="3" fontId="13" fillId="0" borderId="157" xfId="0" applyNumberFormat="1" applyFont="1" applyBorder="1" applyAlignment="1">
      <alignment horizontal="left" vertical="center" wrapText="1"/>
    </xf>
    <xf numFmtId="284" fontId="61" fillId="0" borderId="15" xfId="0" applyNumberFormat="1" applyFont="1" applyBorder="1" applyAlignment="1">
      <alignment horizontal="left" vertical="center" wrapText="1"/>
    </xf>
    <xf numFmtId="3" fontId="61" fillId="0" borderId="15" xfId="0" applyNumberFormat="1" applyFont="1" applyBorder="1" applyAlignment="1">
      <alignment horizontal="left" vertical="center" wrapText="1"/>
    </xf>
    <xf numFmtId="176" fontId="32" fillId="0" borderId="16" xfId="6099" applyFont="1" applyBorder="1" applyAlignment="1">
      <alignment horizontal="center" vertical="center" wrapText="1"/>
    </xf>
    <xf numFmtId="176" fontId="16" fillId="0" borderId="77" xfId="6099" applyFont="1" applyBorder="1" applyAlignment="1">
      <alignment horizontal="center" vertical="center" wrapText="1"/>
    </xf>
    <xf numFmtId="194" fontId="12" fillId="5" borderId="12" xfId="3" applyNumberFormat="1" applyFont="1" applyFill="1" applyBorder="1" applyAlignment="1">
      <alignment horizontal="center" vertical="center"/>
    </xf>
    <xf numFmtId="176" fontId="16" fillId="0" borderId="49" xfId="6099" applyFont="1" applyBorder="1" applyAlignment="1">
      <alignment horizontal="center" vertical="center" wrapText="1"/>
    </xf>
    <xf numFmtId="176" fontId="16" fillId="0" borderId="111" xfId="6099" applyFont="1" applyBorder="1" applyAlignment="1">
      <alignment horizontal="center" vertical="center" wrapText="1"/>
    </xf>
    <xf numFmtId="3" fontId="13" fillId="5" borderId="80" xfId="0" applyNumberFormat="1" applyFont="1" applyFill="1" applyBorder="1" applyAlignment="1">
      <alignment horizontal="left" vertical="center" wrapText="1"/>
    </xf>
    <xf numFmtId="284" fontId="61" fillId="5" borderId="80" xfId="0" applyNumberFormat="1" applyFont="1" applyFill="1" applyBorder="1" applyAlignment="1">
      <alignment horizontal="left" vertical="center" wrapText="1"/>
    </xf>
    <xf numFmtId="3" fontId="61" fillId="5" borderId="80" xfId="0" applyNumberFormat="1" applyFont="1" applyFill="1" applyBorder="1" applyAlignment="1">
      <alignment horizontal="left" vertical="center" wrapText="1"/>
    </xf>
    <xf numFmtId="176" fontId="13" fillId="0" borderId="112" xfId="6099" applyFont="1" applyBorder="1" applyAlignment="1">
      <alignment horizontal="center" vertical="center" wrapText="1"/>
    </xf>
    <xf numFmtId="292" fontId="12" fillId="0" borderId="0" xfId="0" applyNumberFormat="1" applyFont="1">
      <alignment vertical="center"/>
    </xf>
    <xf numFmtId="49" fontId="3" fillId="0" borderId="149" xfId="0" applyNumberFormat="1" applyFont="1" applyBorder="1">
      <alignment vertical="center"/>
    </xf>
    <xf numFmtId="49" fontId="3" fillId="0" borderId="0" xfId="0" applyNumberFormat="1" applyFont="1">
      <alignment vertical="center"/>
    </xf>
    <xf numFmtId="49" fontId="5" fillId="0" borderId="0" xfId="0" applyNumberFormat="1" applyFont="1">
      <alignment vertical="center"/>
    </xf>
    <xf numFmtId="43" fontId="3" fillId="0" borderId="0" xfId="0" applyNumberFormat="1" applyFont="1">
      <alignment vertical="center"/>
    </xf>
    <xf numFmtId="43" fontId="3" fillId="0" borderId="0" xfId="0" applyNumberFormat="1" applyFont="1" applyAlignment="1">
      <alignment horizontal="center" vertical="center"/>
    </xf>
    <xf numFmtId="194" fontId="3" fillId="0" borderId="0" xfId="0" applyNumberFormat="1" applyFont="1" applyAlignment="1">
      <alignment horizontal="center" vertical="center"/>
    </xf>
    <xf numFmtId="287" fontId="3" fillId="0" borderId="0" xfId="0" applyNumberFormat="1" applyFont="1">
      <alignment vertical="center"/>
    </xf>
    <xf numFmtId="296" fontId="50" fillId="0" borderId="160" xfId="0" applyNumberFormat="1" applyFont="1" applyBorder="1" applyAlignment="1">
      <alignment horizontal="center" vertical="center"/>
    </xf>
    <xf numFmtId="49" fontId="57" fillId="0" borderId="186" xfId="0" applyNumberFormat="1" applyFont="1" applyBorder="1" applyAlignment="1">
      <alignment horizontal="center" vertical="center"/>
    </xf>
    <xf numFmtId="49" fontId="50" fillId="0" borderId="187" xfId="0" applyNumberFormat="1" applyFont="1" applyBorder="1" applyAlignment="1">
      <alignment horizontal="center" vertical="center"/>
    </xf>
    <xf numFmtId="49" fontId="9" fillId="3" borderId="9" xfId="6101" applyNumberFormat="1" applyFont="1" applyFill="1" applyBorder="1" applyAlignment="1">
      <alignment horizontal="center" vertical="center" wrapText="1"/>
    </xf>
    <xf numFmtId="49" fontId="2" fillId="3" borderId="9" xfId="6101" applyNumberFormat="1" applyFont="1" applyFill="1" applyBorder="1" applyAlignment="1">
      <alignment horizontal="center" vertical="center" wrapText="1"/>
    </xf>
    <xf numFmtId="296" fontId="2" fillId="3" borderId="9" xfId="6101" applyNumberFormat="1" applyFont="1" applyFill="1" applyBorder="1" applyAlignment="1">
      <alignment horizontal="center" vertical="center" wrapText="1"/>
    </xf>
    <xf numFmtId="194" fontId="2" fillId="3" borderId="9" xfId="6101" applyNumberFormat="1" applyFont="1" applyFill="1" applyBorder="1" applyAlignment="1">
      <alignment horizontal="center" vertical="center" wrapText="1"/>
    </xf>
    <xf numFmtId="49" fontId="9" fillId="3" borderId="45" xfId="0" applyNumberFormat="1" applyFont="1" applyFill="1" applyBorder="1" applyAlignment="1">
      <alignment horizontal="center" vertical="center" wrapText="1"/>
    </xf>
    <xf numFmtId="49" fontId="25" fillId="3" borderId="9" xfId="0" applyNumberFormat="1" applyFont="1" applyFill="1" applyBorder="1" applyAlignment="1">
      <alignment horizontal="center" vertical="center"/>
    </xf>
    <xf numFmtId="296" fontId="25" fillId="3" borderId="9" xfId="0" applyNumberFormat="1" applyFont="1" applyFill="1" applyBorder="1" applyAlignment="1">
      <alignment horizontal="center" vertical="center"/>
    </xf>
    <xf numFmtId="194" fontId="25" fillId="3" borderId="9" xfId="0" applyNumberFormat="1" applyFont="1" applyFill="1" applyBorder="1" applyAlignment="1">
      <alignment horizontal="center" vertical="center"/>
    </xf>
    <xf numFmtId="49" fontId="9" fillId="4" borderId="188" xfId="6101" applyNumberFormat="1" applyFont="1" applyFill="1" applyBorder="1" applyAlignment="1">
      <alignment horizontal="center" vertical="center" wrapText="1"/>
    </xf>
    <xf numFmtId="49" fontId="9" fillId="4" borderId="144" xfId="0" applyNumberFormat="1" applyFont="1" applyFill="1" applyBorder="1" applyAlignment="1">
      <alignment horizontal="center" vertical="center" wrapText="1"/>
    </xf>
    <xf numFmtId="43" fontId="9" fillId="4" borderId="144" xfId="0" applyNumberFormat="1" applyFont="1" applyFill="1" applyBorder="1" applyAlignment="1">
      <alignment horizontal="center" vertical="center" wrapText="1"/>
    </xf>
    <xf numFmtId="296" fontId="9" fillId="4" borderId="144" xfId="0" applyNumberFormat="1" applyFont="1" applyFill="1" applyBorder="1" applyAlignment="1">
      <alignment horizontal="center" vertical="center" wrapText="1"/>
    </xf>
    <xf numFmtId="194" fontId="9" fillId="4" borderId="144" xfId="0" applyNumberFormat="1" applyFont="1" applyFill="1" applyBorder="1" applyAlignment="1">
      <alignment horizontal="center" vertical="center" wrapText="1"/>
    </xf>
    <xf numFmtId="194" fontId="9" fillId="4" borderId="45" xfId="0" applyNumberFormat="1" applyFont="1" applyFill="1" applyBorder="1" applyAlignment="1">
      <alignment horizontal="center" vertical="center" wrapText="1"/>
    </xf>
    <xf numFmtId="49" fontId="16" fillId="5" borderId="65" xfId="0" applyNumberFormat="1" applyFont="1" applyFill="1" applyBorder="1" applyAlignment="1">
      <alignment horizontal="center" vertical="center" wrapText="1"/>
    </xf>
    <xf numFmtId="49" fontId="14" fillId="5" borderId="18" xfId="0" applyNumberFormat="1" applyFont="1" applyFill="1" applyBorder="1" applyAlignment="1">
      <alignment horizontal="left" vertical="center" wrapText="1"/>
    </xf>
    <xf numFmtId="263" fontId="14" fillId="5" borderId="18" xfId="0" applyNumberFormat="1" applyFont="1" applyFill="1" applyBorder="1" applyAlignment="1">
      <alignment horizontal="center" vertical="center" wrapText="1"/>
    </xf>
    <xf numFmtId="194" fontId="14" fillId="5" borderId="18" xfId="0" applyNumberFormat="1" applyFont="1" applyFill="1" applyBorder="1" applyAlignment="1">
      <alignment horizontal="center" vertical="center" wrapText="1"/>
    </xf>
    <xf numFmtId="194" fontId="13" fillId="0" borderId="56" xfId="0" applyNumberFormat="1" applyFont="1" applyBorder="1" applyAlignment="1">
      <alignment horizontal="center" vertical="center" wrapText="1"/>
    </xf>
    <xf numFmtId="194" fontId="13" fillId="0" borderId="57" xfId="0" applyNumberFormat="1" applyFont="1" applyBorder="1" applyAlignment="1">
      <alignment horizontal="center" vertical="center" wrapText="1"/>
    </xf>
    <xf numFmtId="49" fontId="13" fillId="5" borderId="152" xfId="0" applyNumberFormat="1" applyFont="1" applyFill="1" applyBorder="1" applyAlignment="1">
      <alignment horizontal="left" vertical="center" wrapText="1"/>
    </xf>
    <xf numFmtId="49" fontId="13" fillId="5" borderId="108" xfId="0" applyNumberFormat="1" applyFont="1" applyFill="1" applyBorder="1" applyAlignment="1">
      <alignment horizontal="left" vertical="center" wrapText="1"/>
    </xf>
    <xf numFmtId="49" fontId="13" fillId="5" borderId="140" xfId="0" applyNumberFormat="1" applyFont="1" applyFill="1" applyBorder="1" applyAlignment="1">
      <alignment horizontal="left" vertical="center" wrapText="1"/>
    </xf>
    <xf numFmtId="49" fontId="16" fillId="5" borderId="189" xfId="0" applyNumberFormat="1" applyFont="1" applyFill="1" applyBorder="1" applyAlignment="1">
      <alignment horizontal="center" vertical="center" wrapText="1"/>
    </xf>
    <xf numFmtId="49" fontId="16" fillId="0" borderId="190" xfId="0" applyNumberFormat="1" applyFont="1" applyBorder="1" applyAlignment="1">
      <alignment horizontal="center" vertical="center" wrapText="1"/>
    </xf>
    <xf numFmtId="49" fontId="14" fillId="0" borderId="132" xfId="0" applyNumberFormat="1" applyFont="1" applyBorder="1" applyAlignment="1">
      <alignment horizontal="left" vertical="center" wrapText="1"/>
    </xf>
    <xf numFmtId="263" fontId="14" fillId="0" borderId="165" xfId="0" applyNumberFormat="1" applyFont="1" applyBorder="1" applyAlignment="1">
      <alignment horizontal="center" vertical="center" wrapText="1"/>
    </xf>
    <xf numFmtId="263" fontId="14" fillId="0" borderId="62" xfId="0" applyNumberFormat="1" applyFont="1" applyBorder="1" applyAlignment="1">
      <alignment horizontal="center" vertical="center" wrapText="1"/>
    </xf>
    <xf numFmtId="194" fontId="14" fillId="5" borderId="103" xfId="0" applyNumberFormat="1" applyFont="1" applyFill="1" applyBorder="1" applyAlignment="1">
      <alignment horizontal="center" vertical="center" wrapText="1"/>
    </xf>
    <xf numFmtId="49" fontId="16" fillId="0" borderId="65" xfId="0" applyNumberFormat="1" applyFont="1" applyBorder="1" applyAlignment="1">
      <alignment horizontal="center" vertical="center" wrapText="1"/>
    </xf>
    <xf numFmtId="49" fontId="14" fillId="0" borderId="93" xfId="0" applyNumberFormat="1" applyFont="1" applyBorder="1" applyAlignment="1">
      <alignment horizontal="left" vertical="center" wrapText="1"/>
    </xf>
    <xf numFmtId="263" fontId="14" fillId="0" borderId="18" xfId="0" applyNumberFormat="1" applyFont="1" applyBorder="1" applyAlignment="1">
      <alignment horizontal="center" vertical="center" wrapText="1"/>
    </xf>
    <xf numFmtId="263" fontId="14" fillId="0" borderId="50" xfId="0" applyNumberFormat="1" applyFont="1" applyBorder="1" applyAlignment="1">
      <alignment horizontal="center" vertical="center" wrapText="1"/>
    </xf>
    <xf numFmtId="49" fontId="14" fillId="0" borderId="125" xfId="0" applyNumberFormat="1" applyFont="1" applyBorder="1" applyAlignment="1">
      <alignment horizontal="left" vertical="center" wrapText="1"/>
    </xf>
    <xf numFmtId="263" fontId="14" fillId="0" borderId="132" xfId="0" applyNumberFormat="1" applyFont="1" applyBorder="1" applyAlignment="1">
      <alignment horizontal="center" vertical="center" wrapText="1"/>
    </xf>
    <xf numFmtId="49" fontId="14" fillId="0" borderId="0" xfId="0" applyNumberFormat="1" applyFont="1" applyAlignment="1">
      <alignment horizontal="left" vertical="center" wrapText="1"/>
    </xf>
    <xf numFmtId="49" fontId="14" fillId="0" borderId="21" xfId="0" applyNumberFormat="1" applyFont="1" applyBorder="1" applyAlignment="1">
      <alignment horizontal="left" vertical="center" wrapText="1"/>
    </xf>
    <xf numFmtId="49" fontId="16" fillId="0" borderId="66" xfId="0" applyNumberFormat="1" applyFont="1" applyBorder="1" applyAlignment="1">
      <alignment horizontal="center" vertical="center" wrapText="1"/>
    </xf>
    <xf numFmtId="49" fontId="13" fillId="5" borderId="22" xfId="0" applyNumberFormat="1" applyFont="1" applyFill="1" applyBorder="1" applyAlignment="1">
      <alignment horizontal="left" vertical="center" wrapText="1"/>
    </xf>
    <xf numFmtId="194" fontId="13" fillId="0" borderId="58" xfId="0" applyNumberFormat="1" applyFont="1" applyBorder="1" applyAlignment="1">
      <alignment horizontal="center" vertical="center" wrapText="1"/>
    </xf>
    <xf numFmtId="49" fontId="16" fillId="5" borderId="191" xfId="0" applyNumberFormat="1" applyFont="1" applyFill="1" applyBorder="1" applyAlignment="1">
      <alignment horizontal="center" vertical="center" wrapText="1"/>
    </xf>
    <xf numFmtId="49" fontId="14" fillId="0" borderId="18" xfId="0" applyNumberFormat="1" applyFont="1" applyBorder="1" applyAlignment="1">
      <alignment horizontal="left" vertical="center" wrapText="1"/>
    </xf>
    <xf numFmtId="194" fontId="14" fillId="0" borderId="103" xfId="0" applyNumberFormat="1" applyFont="1" applyBorder="1" applyAlignment="1">
      <alignment horizontal="center" vertical="center" wrapText="1"/>
    </xf>
    <xf numFmtId="49" fontId="13" fillId="0" borderId="127" xfId="0" applyNumberFormat="1" applyFont="1" applyBorder="1" applyAlignment="1">
      <alignment horizontal="left" vertical="center" wrapText="1"/>
    </xf>
    <xf numFmtId="49" fontId="13" fillId="0" borderId="172" xfId="0" applyNumberFormat="1" applyFont="1" applyBorder="1" applyAlignment="1">
      <alignment horizontal="left" vertical="center" wrapText="1"/>
    </xf>
    <xf numFmtId="49" fontId="13" fillId="0" borderId="192" xfId="0" applyNumberFormat="1" applyFont="1" applyBorder="1" applyAlignment="1">
      <alignment horizontal="left" vertical="center" wrapText="1"/>
    </xf>
    <xf numFmtId="49" fontId="14" fillId="5" borderId="58" xfId="0" applyNumberFormat="1" applyFont="1" applyFill="1" applyBorder="1" applyAlignment="1">
      <alignment horizontal="left" vertical="center" wrapText="1"/>
    </xf>
    <xf numFmtId="194" fontId="14" fillId="0" borderId="18" xfId="0" applyNumberFormat="1" applyFont="1" applyBorder="1" applyAlignment="1">
      <alignment horizontal="center" vertical="center" wrapText="1"/>
    </xf>
    <xf numFmtId="0" fontId="13" fillId="0" borderId="57" xfId="0" applyNumberFormat="1" applyFont="1" applyBorder="1" applyAlignment="1">
      <alignment horizontal="center" vertical="center" wrapText="1"/>
    </xf>
    <xf numFmtId="286" fontId="0" fillId="0" borderId="0" xfId="0" applyNumberFormat="1">
      <alignment vertical="center"/>
    </xf>
    <xf numFmtId="297" fontId="0" fillId="0" borderId="0" xfId="0" applyNumberFormat="1">
      <alignment vertical="center"/>
    </xf>
    <xf numFmtId="49" fontId="13" fillId="5" borderId="18" xfId="0" applyNumberFormat="1" applyFont="1" applyFill="1" applyBorder="1" applyAlignment="1">
      <alignment horizontal="left" vertical="center" wrapText="1"/>
    </xf>
    <xf numFmtId="49" fontId="16" fillId="5" borderId="63" xfId="0" applyNumberFormat="1" applyFont="1" applyFill="1" applyBorder="1" applyAlignment="1">
      <alignment horizontal="center" vertical="center" wrapText="1"/>
    </xf>
    <xf numFmtId="49" fontId="13" fillId="5" borderId="31" xfId="0" applyNumberFormat="1" applyFont="1" applyFill="1" applyBorder="1" applyAlignment="1">
      <alignment horizontal="left" vertical="center" wrapText="1"/>
    </xf>
    <xf numFmtId="49" fontId="13" fillId="5" borderId="32" xfId="0" applyNumberFormat="1" applyFont="1" applyFill="1" applyBorder="1" applyAlignment="1">
      <alignment horizontal="left" vertical="center" wrapText="1"/>
    </xf>
    <xf numFmtId="49" fontId="13" fillId="5" borderId="33" xfId="0" applyNumberFormat="1" applyFont="1" applyFill="1" applyBorder="1" applyAlignment="1">
      <alignment horizontal="left" vertical="center" wrapText="1"/>
    </xf>
    <xf numFmtId="194" fontId="13" fillId="0" borderId="143" xfId="0" applyNumberFormat="1" applyFont="1" applyBorder="1" applyAlignment="1">
      <alignment horizontal="center" vertical="center" wrapText="1"/>
    </xf>
    <xf numFmtId="49" fontId="9" fillId="4" borderId="188" xfId="0" applyNumberFormat="1" applyFont="1" applyFill="1" applyBorder="1" applyAlignment="1">
      <alignment horizontal="center" vertical="center" wrapText="1"/>
    </xf>
    <xf numFmtId="43" fontId="9" fillId="4" borderId="188" xfId="0" applyNumberFormat="1" applyFont="1" applyFill="1" applyBorder="1" applyAlignment="1">
      <alignment horizontal="center" vertical="center" wrapText="1"/>
    </xf>
    <xf numFmtId="296" fontId="9" fillId="4" borderId="188" xfId="0" applyNumberFormat="1" applyFont="1" applyFill="1" applyBorder="1" applyAlignment="1">
      <alignment horizontal="center" vertical="center" wrapText="1"/>
    </xf>
    <xf numFmtId="194" fontId="9" fillId="4" borderId="188" xfId="0" applyNumberFormat="1" applyFont="1" applyFill="1" applyBorder="1" applyAlignment="1">
      <alignment horizontal="center" vertical="center" wrapText="1"/>
    </xf>
    <xf numFmtId="49" fontId="16" fillId="7" borderId="65" xfId="0" applyNumberFormat="1" applyFont="1" applyFill="1" applyBorder="1" applyAlignment="1">
      <alignment horizontal="center" vertical="center" wrapText="1"/>
    </xf>
    <xf numFmtId="49" fontId="14" fillId="7" borderId="132" xfId="0" applyNumberFormat="1" applyFont="1" applyFill="1" applyBorder="1" applyAlignment="1">
      <alignment horizontal="left" vertical="center" wrapText="1"/>
    </xf>
    <xf numFmtId="263" fontId="14" fillId="7" borderId="62" xfId="0" applyNumberFormat="1" applyFont="1" applyFill="1" applyBorder="1" applyAlignment="1">
      <alignment horizontal="center" vertical="center" wrapText="1"/>
    </xf>
    <xf numFmtId="263" fontId="4" fillId="0" borderId="18" xfId="4699" applyNumberFormat="1" applyFont="1" applyBorder="1" applyAlignment="1">
      <alignment horizontal="center" vertical="center"/>
    </xf>
    <xf numFmtId="194" fontId="14" fillId="7" borderId="103" xfId="0" applyNumberFormat="1" applyFont="1" applyFill="1" applyBorder="1" applyAlignment="1">
      <alignment horizontal="center" vertical="center" wrapText="1"/>
    </xf>
    <xf numFmtId="194" fontId="13" fillId="0" borderId="87" xfId="0" applyNumberFormat="1" applyFont="1" applyBorder="1" applyAlignment="1">
      <alignment horizontal="center" vertical="center" wrapText="1"/>
    </xf>
    <xf numFmtId="49" fontId="14" fillId="7" borderId="50" xfId="0" applyNumberFormat="1" applyFont="1" applyFill="1" applyBorder="1" applyAlignment="1">
      <alignment horizontal="left" vertical="center" wrapText="1"/>
    </xf>
    <xf numFmtId="263" fontId="14" fillId="7" borderId="12" xfId="0" applyNumberFormat="1" applyFont="1" applyFill="1" applyBorder="1" applyAlignment="1">
      <alignment horizontal="center" vertical="center" wrapText="1"/>
    </xf>
    <xf numFmtId="49" fontId="16" fillId="7" borderId="193" xfId="0" applyNumberFormat="1" applyFont="1" applyFill="1" applyBorder="1" applyAlignment="1">
      <alignment horizontal="center" vertical="center" wrapText="1"/>
    </xf>
    <xf numFmtId="49" fontId="13" fillId="7" borderId="22" xfId="0" applyNumberFormat="1" applyFont="1" applyFill="1" applyBorder="1" applyAlignment="1">
      <alignment horizontal="left" vertical="center" wrapText="1"/>
    </xf>
    <xf numFmtId="49" fontId="14" fillId="7" borderId="22" xfId="0" applyNumberFormat="1" applyFont="1" applyFill="1" applyBorder="1" applyAlignment="1">
      <alignment horizontal="left" vertical="center" wrapText="1"/>
    </xf>
    <xf numFmtId="49" fontId="16" fillId="7" borderId="190" xfId="0" applyNumberFormat="1" applyFont="1" applyFill="1" applyBorder="1" applyAlignment="1">
      <alignment horizontal="center" vertical="center" wrapText="1"/>
    </xf>
    <xf numFmtId="49" fontId="14" fillId="7" borderId="18" xfId="0" applyNumberFormat="1" applyFont="1" applyFill="1" applyBorder="1" applyAlignment="1">
      <alignment horizontal="left" vertical="center" wrapText="1"/>
    </xf>
    <xf numFmtId="194" fontId="14" fillId="7" borderId="18" xfId="0" applyNumberFormat="1" applyFont="1" applyFill="1" applyBorder="1" applyAlignment="1">
      <alignment horizontal="center" vertical="center" wrapText="1"/>
    </xf>
    <xf numFmtId="194" fontId="13" fillId="0" borderId="90" xfId="0" applyNumberFormat="1" applyFont="1" applyBorder="1" applyAlignment="1">
      <alignment horizontal="center" vertical="center" wrapText="1"/>
    </xf>
    <xf numFmtId="49" fontId="9" fillId="4" borderId="144" xfId="6101" applyNumberFormat="1" applyFont="1" applyFill="1" applyBorder="1" applyAlignment="1">
      <alignment horizontal="center" vertical="center" wrapText="1"/>
    </xf>
    <xf numFmtId="49" fontId="14" fillId="5" borderId="132" xfId="0" applyNumberFormat="1" applyFont="1" applyFill="1" applyBorder="1" applyAlignment="1">
      <alignment horizontal="left" vertical="center" wrapText="1"/>
    </xf>
    <xf numFmtId="263" fontId="14" fillId="5" borderId="62" xfId="0" applyNumberFormat="1" applyFont="1" applyFill="1" applyBorder="1" applyAlignment="1">
      <alignment horizontal="center" vertical="center" wrapText="1"/>
    </xf>
    <xf numFmtId="49" fontId="14" fillId="5" borderId="50" xfId="0" applyNumberFormat="1" applyFont="1" applyFill="1" applyBorder="1" applyAlignment="1">
      <alignment horizontal="left" vertical="center" wrapText="1"/>
    </xf>
    <xf numFmtId="263" fontId="14" fillId="5" borderId="12" xfId="0" applyNumberFormat="1" applyFont="1" applyFill="1" applyBorder="1" applyAlignment="1">
      <alignment horizontal="center" vertical="center" wrapText="1"/>
    </xf>
    <xf numFmtId="49" fontId="16" fillId="5" borderId="193" xfId="0" applyNumberFormat="1" applyFont="1" applyFill="1" applyBorder="1" applyAlignment="1">
      <alignment horizontal="center" vertical="center" wrapText="1"/>
    </xf>
    <xf numFmtId="49" fontId="9" fillId="4" borderId="45" xfId="6101" applyNumberFormat="1" applyFont="1" applyFill="1" applyBorder="1" applyAlignment="1">
      <alignment horizontal="center" vertical="center" wrapText="1"/>
    </xf>
    <xf numFmtId="194" fontId="9" fillId="4" borderId="68" xfId="0" applyNumberFormat="1" applyFont="1" applyFill="1" applyBorder="1" applyAlignment="1">
      <alignment horizontal="center" vertical="center" wrapText="1"/>
    </xf>
    <xf numFmtId="263" fontId="62" fillId="0" borderId="18" xfId="4699" applyNumberFormat="1" applyFont="1" applyBorder="1" applyAlignment="1">
      <alignment horizontal="center" vertical="center"/>
    </xf>
    <xf numFmtId="194" fontId="13" fillId="0" borderId="38" xfId="0" applyNumberFormat="1" applyFont="1" applyBorder="1" applyAlignment="1">
      <alignment horizontal="center" vertical="center" wrapText="1"/>
    </xf>
    <xf numFmtId="49" fontId="14" fillId="5" borderId="146" xfId="0" applyNumberFormat="1" applyFont="1" applyFill="1" applyBorder="1" applyAlignment="1">
      <alignment horizontal="left" vertical="center" wrapText="1"/>
    </xf>
    <xf numFmtId="49" fontId="14" fillId="5" borderId="192" xfId="0" applyNumberFormat="1" applyFont="1" applyFill="1" applyBorder="1" applyAlignment="1">
      <alignment horizontal="left" vertical="center" wrapText="1"/>
    </xf>
    <xf numFmtId="263" fontId="14" fillId="5" borderId="165" xfId="0" applyNumberFormat="1" applyFont="1" applyFill="1" applyBorder="1" applyAlignment="1">
      <alignment horizontal="center" vertical="center" wrapText="1"/>
    </xf>
    <xf numFmtId="263" fontId="62" fillId="0" borderId="56" xfId="4699" applyNumberFormat="1" applyFont="1" applyBorder="1" applyAlignment="1">
      <alignment horizontal="center" vertical="center"/>
    </xf>
    <xf numFmtId="194" fontId="14" fillId="0" borderId="172" xfId="0" applyNumberFormat="1" applyFont="1" applyBorder="1" applyAlignment="1">
      <alignment horizontal="center" vertical="center" wrapText="1"/>
    </xf>
    <xf numFmtId="49" fontId="16" fillId="0" borderId="56" xfId="0" applyNumberFormat="1" applyFont="1" applyBorder="1" applyAlignment="1">
      <alignment horizontal="center" vertical="center" wrapText="1"/>
    </xf>
    <xf numFmtId="49" fontId="17" fillId="0" borderId="172" xfId="6099" applyNumberFormat="1" applyFont="1" applyBorder="1" applyAlignment="1">
      <alignment horizontal="left" vertical="center" wrapText="1"/>
    </xf>
    <xf numFmtId="49" fontId="19" fillId="0" borderId="172" xfId="6099" applyNumberFormat="1" applyFont="1" applyBorder="1" applyAlignment="1">
      <alignment horizontal="left" vertical="center" wrapText="1"/>
    </xf>
    <xf numFmtId="194" fontId="13" fillId="0" borderId="39" xfId="0" applyNumberFormat="1" applyFont="1" applyBorder="1" applyAlignment="1">
      <alignment horizontal="center" vertical="center" wrapText="1"/>
    </xf>
    <xf numFmtId="49" fontId="19" fillId="0" borderId="194" xfId="6099" applyNumberFormat="1" applyFont="1" applyBorder="1" applyAlignment="1">
      <alignment horizontal="left" vertical="center" wrapText="1"/>
    </xf>
    <xf numFmtId="296" fontId="19" fillId="0" borderId="194" xfId="6099" applyNumberFormat="1" applyFont="1" applyBorder="1" applyAlignment="1">
      <alignment horizontal="center" vertical="center" wrapText="1"/>
    </xf>
    <xf numFmtId="194" fontId="19" fillId="0" borderId="194" xfId="6099" applyNumberFormat="1" applyFont="1" applyBorder="1" applyAlignment="1">
      <alignment horizontal="center" vertical="center" wrapText="1"/>
    </xf>
    <xf numFmtId="49" fontId="63" fillId="0" borderId="0" xfId="4812" applyNumberFormat="1" applyFont="1">
      <alignment vertical="center"/>
    </xf>
    <xf numFmtId="49" fontId="1" fillId="0" borderId="0" xfId="4812" applyNumberFormat="1" applyFont="1">
      <alignment vertical="center"/>
    </xf>
    <xf numFmtId="49" fontId="63" fillId="0" borderId="0" xfId="4812" applyNumberFormat="1" applyFont="1" applyAlignment="1">
      <alignment vertical="center" wrapText="1"/>
    </xf>
    <xf numFmtId="49" fontId="3" fillId="0" borderId="0" xfId="4812" applyNumberFormat="1" applyFont="1">
      <alignment vertical="center"/>
    </xf>
    <xf numFmtId="49" fontId="3" fillId="0" borderId="0" xfId="4812" applyNumberFormat="1" applyFont="1" applyAlignment="1">
      <alignment horizontal="center" vertical="center"/>
    </xf>
    <xf numFmtId="49" fontId="64" fillId="0" borderId="195" xfId="4812" applyNumberFormat="1" applyFont="1" applyBorder="1" applyAlignment="1">
      <alignment horizontal="center" vertical="center"/>
    </xf>
    <xf numFmtId="49" fontId="64" fillId="0" borderId="196" xfId="4812" applyNumberFormat="1" applyFont="1" applyBorder="1" applyAlignment="1">
      <alignment horizontal="center" vertical="center"/>
    </xf>
    <xf numFmtId="49" fontId="65" fillId="4" borderId="197" xfId="4812" applyNumberFormat="1" applyFont="1" applyFill="1" applyBorder="1" applyAlignment="1">
      <alignment horizontal="center" vertical="center"/>
    </xf>
    <xf numFmtId="49" fontId="65" fillId="4" borderId="198" xfId="4812" applyNumberFormat="1" applyFont="1" applyFill="1" applyBorder="1" applyAlignment="1">
      <alignment horizontal="center" vertical="center"/>
    </xf>
    <xf numFmtId="49" fontId="36" fillId="5" borderId="194" xfId="4812" applyNumberFormat="1" applyFont="1" applyFill="1" applyBorder="1" applyAlignment="1">
      <alignment horizontal="center" vertical="center"/>
    </xf>
    <xf numFmtId="49" fontId="66" fillId="5" borderId="0" xfId="6105" applyNumberFormat="1" applyFont="1" applyFill="1" applyBorder="1" applyAlignment="1" applyProtection="1">
      <alignment horizontal="center" vertical="center"/>
    </xf>
    <xf numFmtId="49" fontId="67" fillId="4" borderId="199" xfId="4812" applyNumberFormat="1" applyFont="1" applyFill="1" applyBorder="1" applyAlignment="1">
      <alignment horizontal="center" vertical="center"/>
    </xf>
    <xf numFmtId="49" fontId="67" fillId="4" borderId="200" xfId="4812" applyNumberFormat="1" applyFont="1" applyFill="1" applyBorder="1" applyAlignment="1">
      <alignment horizontal="center" vertical="center"/>
    </xf>
    <xf numFmtId="49" fontId="6" fillId="5" borderId="201" xfId="4812" applyNumberFormat="1" applyFont="1" applyFill="1" applyBorder="1" applyAlignment="1">
      <alignment horizontal="center" vertical="center"/>
    </xf>
    <xf numFmtId="49" fontId="34" fillId="5" borderId="202" xfId="6105" applyNumberFormat="1" applyFont="1" applyFill="1" applyBorder="1" applyAlignment="1" applyProtection="1">
      <alignment horizontal="center" vertical="center" wrapText="1"/>
    </xf>
    <xf numFmtId="49" fontId="68" fillId="5" borderId="203" xfId="6105" applyNumberFormat="1" applyFont="1" applyFill="1" applyBorder="1" applyAlignment="1" applyProtection="1">
      <alignment horizontal="center" vertical="center" wrapText="1"/>
    </xf>
    <xf numFmtId="49" fontId="69" fillId="5" borderId="0" xfId="6105" applyNumberFormat="1" applyFont="1" applyFill="1" applyBorder="1" applyAlignment="1" applyProtection="1">
      <alignment vertical="center" wrapText="1"/>
    </xf>
    <xf numFmtId="49" fontId="34" fillId="5" borderId="203" xfId="6105" applyNumberFormat="1" applyFont="1" applyFill="1" applyBorder="1" applyAlignment="1" applyProtection="1">
      <alignment horizontal="center" vertical="center" wrapText="1"/>
    </xf>
    <xf numFmtId="49" fontId="34" fillId="5" borderId="204" xfId="6105" applyNumberFormat="1" applyFont="1" applyFill="1" applyBorder="1" applyAlignment="1" applyProtection="1">
      <alignment vertical="center"/>
    </xf>
    <xf numFmtId="49" fontId="4" fillId="5" borderId="0" xfId="6105" applyNumberFormat="1" applyFont="1" applyFill="1" applyBorder="1" applyAlignment="1" applyProtection="1">
      <alignment vertical="center"/>
    </xf>
    <xf numFmtId="49" fontId="34" fillId="5" borderId="205" xfId="6105" applyNumberFormat="1" applyFont="1" applyFill="1" applyBorder="1" applyAlignment="1" applyProtection="1">
      <alignment vertical="center"/>
    </xf>
    <xf numFmtId="49" fontId="4" fillId="5" borderId="0" xfId="4812" applyNumberFormat="1" applyFont="1" applyFill="1">
      <alignment vertical="center"/>
    </xf>
    <xf numFmtId="49" fontId="67" fillId="4" borderId="199" xfId="6105" applyNumberFormat="1" applyFont="1" applyFill="1" applyBorder="1" applyAlignment="1" applyProtection="1">
      <alignment horizontal="center" vertical="center"/>
    </xf>
    <xf numFmtId="49" fontId="67" fillId="4" borderId="200" xfId="6105" applyNumberFormat="1" applyFont="1" applyFill="1" applyBorder="1" applyAlignment="1" applyProtection="1">
      <alignment horizontal="center" vertical="center"/>
    </xf>
    <xf numFmtId="49" fontId="69" fillId="5" borderId="0" xfId="4812" applyNumberFormat="1" applyFont="1" applyFill="1" applyAlignment="1">
      <alignment vertical="center" wrapText="1"/>
    </xf>
    <xf numFmtId="49" fontId="3" fillId="5" borderId="202" xfId="6105" applyNumberFormat="1" applyFont="1" applyFill="1" applyBorder="1" applyAlignment="1" applyProtection="1">
      <alignment horizontal="center" vertical="center" wrapText="1"/>
    </xf>
    <xf numFmtId="49" fontId="1" fillId="0" borderId="201" xfId="4812" applyNumberFormat="1" applyFont="1" applyBorder="1" applyAlignment="1">
      <alignment horizontal="center" vertical="center"/>
    </xf>
    <xf numFmtId="49" fontId="3" fillId="5" borderId="203" xfId="6105" applyNumberFormat="1" applyFont="1" applyFill="1" applyBorder="1" applyAlignment="1" applyProtection="1">
      <alignment horizontal="center" vertical="center" wrapText="1"/>
    </xf>
    <xf numFmtId="49" fontId="3" fillId="5" borderId="202" xfId="6" applyNumberFormat="1" applyFont="1" applyFill="1" applyBorder="1" applyAlignment="1" applyProtection="1">
      <alignment horizontal="center" vertical="center" wrapText="1"/>
    </xf>
    <xf numFmtId="49" fontId="70" fillId="5" borderId="202" xfId="6105" applyNumberFormat="1" applyFont="1" applyFill="1" applyBorder="1" applyAlignment="1" applyProtection="1">
      <alignment horizontal="center" vertical="center" wrapText="1"/>
    </xf>
    <xf numFmtId="49" fontId="70" fillId="5" borderId="203" xfId="6105" applyNumberFormat="1" applyFont="1" applyFill="1" applyBorder="1" applyAlignment="1" applyProtection="1">
      <alignment horizontal="center" vertical="center" wrapText="1"/>
    </xf>
    <xf numFmtId="49" fontId="34" fillId="5" borderId="206" xfId="6105" applyNumberFormat="1" applyFont="1" applyFill="1" applyBorder="1" applyAlignment="1" applyProtection="1">
      <alignment vertical="center"/>
    </xf>
    <xf numFmtId="49" fontId="6" fillId="5" borderId="207" xfId="4812" applyNumberFormat="1" applyFont="1" applyFill="1" applyBorder="1" applyAlignment="1">
      <alignment horizontal="center" vertical="center"/>
    </xf>
    <xf numFmtId="49" fontId="5" fillId="5" borderId="202" xfId="6105" applyNumberFormat="1" applyFont="1" applyFill="1" applyBorder="1" applyAlignment="1" applyProtection="1">
      <alignment horizontal="center" vertical="center" wrapText="1"/>
    </xf>
    <xf numFmtId="49" fontId="5" fillId="5" borderId="203" xfId="6105" applyNumberFormat="1" applyFont="1" applyFill="1" applyBorder="1" applyAlignment="1" applyProtection="1">
      <alignment horizontal="center" vertical="center" wrapText="1"/>
    </xf>
    <xf numFmtId="49" fontId="34" fillId="5" borderId="208" xfId="6105" applyNumberFormat="1" applyFont="1" applyFill="1" applyBorder="1" applyAlignment="1" applyProtection="1">
      <alignment vertical="center"/>
    </xf>
    <xf numFmtId="49" fontId="34" fillId="5" borderId="0" xfId="6105" applyNumberFormat="1" applyFont="1" applyFill="1" applyBorder="1" applyAlignment="1" applyProtection="1">
      <alignment vertical="center"/>
    </xf>
    <xf numFmtId="49" fontId="71" fillId="5" borderId="209" xfId="6105" applyNumberFormat="1" applyFont="1" applyFill="1" applyBorder="1" applyAlignment="1" applyProtection="1">
      <alignment vertical="center"/>
    </xf>
    <xf numFmtId="49" fontId="3" fillId="5" borderId="210" xfId="4812" applyNumberFormat="1" applyFont="1" applyFill="1" applyBorder="1">
      <alignment vertical="center"/>
    </xf>
    <xf numFmtId="49" fontId="72" fillId="5" borderId="210" xfId="6105" applyNumberFormat="1" applyFont="1" applyFill="1" applyBorder="1" applyAlignment="1" applyProtection="1">
      <alignment vertical="center"/>
    </xf>
    <xf numFmtId="49" fontId="73" fillId="5" borderId="199" xfId="4812" applyNumberFormat="1" applyFont="1" applyFill="1" applyBorder="1" applyAlignment="1">
      <alignment horizontal="left" vertical="center" wrapText="1"/>
    </xf>
    <xf numFmtId="49" fontId="73" fillId="5" borderId="206" xfId="4812" applyNumberFormat="1" applyFont="1" applyFill="1" applyBorder="1" applyAlignment="1">
      <alignment horizontal="left" vertical="center" wrapText="1"/>
    </xf>
    <xf numFmtId="49" fontId="73" fillId="5" borderId="207" xfId="4812" applyNumberFormat="1" applyFont="1" applyFill="1" applyBorder="1" applyAlignment="1">
      <alignment horizontal="left" vertical="center" wrapText="1"/>
    </xf>
    <xf numFmtId="49" fontId="73" fillId="5" borderId="0" xfId="4812" applyNumberFormat="1" applyFont="1" applyFill="1" applyAlignment="1">
      <alignment horizontal="left" vertical="center" wrapText="1"/>
    </xf>
    <xf numFmtId="49" fontId="73" fillId="5" borderId="202" xfId="4812" applyNumberFormat="1" applyFont="1" applyFill="1" applyBorder="1" applyAlignment="1">
      <alignment horizontal="left" vertical="center" wrapText="1"/>
    </xf>
    <xf numFmtId="49" fontId="73" fillId="5" borderId="211" xfId="4812" applyNumberFormat="1" applyFont="1" applyFill="1" applyBorder="1" applyAlignment="1">
      <alignment horizontal="left" vertical="center" wrapText="1"/>
    </xf>
    <xf numFmtId="49" fontId="74" fillId="5" borderId="208" xfId="6105" applyNumberFormat="1" applyFont="1" applyFill="1" applyBorder="1" applyAlignment="1" applyProtection="1">
      <alignment horizontal="center" vertical="center"/>
    </xf>
    <xf numFmtId="49" fontId="74" fillId="5" borderId="206" xfId="6105" applyNumberFormat="1" applyFont="1" applyFill="1" applyBorder="1" applyAlignment="1" applyProtection="1">
      <alignment horizontal="center" vertical="center"/>
    </xf>
    <xf numFmtId="49" fontId="75" fillId="4" borderId="212" xfId="4812" applyNumberFormat="1" applyFont="1" applyFill="1" applyBorder="1" applyAlignment="1">
      <alignment horizontal="center"/>
    </xf>
    <xf numFmtId="49" fontId="75" fillId="4" borderId="213" xfId="4812" applyNumberFormat="1" applyFont="1" applyFill="1" applyBorder="1" applyAlignment="1">
      <alignment horizontal="center"/>
    </xf>
    <xf numFmtId="49" fontId="76" fillId="0" borderId="0" xfId="4812" applyNumberFormat="1" applyFont="1">
      <alignment vertical="center"/>
    </xf>
    <xf numFmtId="176" fontId="77" fillId="0" borderId="0" xfId="4812" applyFont="1">
      <alignment vertical="center"/>
    </xf>
    <xf numFmtId="49" fontId="64" fillId="0" borderId="214" xfId="4812" applyNumberFormat="1" applyFont="1" applyBorder="1" applyAlignment="1">
      <alignment horizontal="center" vertical="center"/>
    </xf>
    <xf numFmtId="49" fontId="65" fillId="4" borderId="215" xfId="4812" applyNumberFormat="1" applyFont="1" applyFill="1" applyBorder="1" applyAlignment="1">
      <alignment horizontal="center" vertical="center"/>
    </xf>
    <xf numFmtId="49" fontId="36" fillId="5" borderId="0" xfId="4812" applyNumberFormat="1" applyFont="1" applyFill="1">
      <alignment vertical="center"/>
    </xf>
    <xf numFmtId="49" fontId="78" fillId="4" borderId="200" xfId="4812" applyNumberFormat="1" applyFont="1" applyFill="1" applyBorder="1" applyAlignment="1">
      <alignment horizontal="center" vertical="center"/>
    </xf>
    <xf numFmtId="49" fontId="4" fillId="5" borderId="205" xfId="4812" applyNumberFormat="1" applyFont="1" applyFill="1" applyBorder="1">
      <alignment vertical="center"/>
    </xf>
    <xf numFmtId="49" fontId="4" fillId="5" borderId="216" xfId="4812" applyNumberFormat="1" applyFont="1" applyFill="1" applyBorder="1">
      <alignment vertical="center"/>
    </xf>
    <xf numFmtId="49" fontId="3" fillId="5" borderId="203" xfId="6" applyNumberFormat="1" applyFont="1" applyFill="1" applyBorder="1" applyAlignment="1" applyProtection="1">
      <alignment horizontal="center" vertical="center" wrapText="1"/>
    </xf>
    <xf numFmtId="49" fontId="69" fillId="0" borderId="0" xfId="4812" applyNumberFormat="1" applyFont="1" applyAlignment="1">
      <alignment vertical="center" wrapText="1"/>
    </xf>
    <xf numFmtId="49" fontId="4" fillId="5" borderId="206" xfId="4812" applyNumberFormat="1" applyFont="1" applyFill="1" applyBorder="1">
      <alignment vertical="center"/>
    </xf>
    <xf numFmtId="49" fontId="71" fillId="5" borderId="217" xfId="6105" applyNumberFormat="1" applyFont="1" applyFill="1" applyBorder="1" applyAlignment="1" applyProtection="1">
      <alignment vertical="center"/>
    </xf>
    <xf numFmtId="49" fontId="73" fillId="5" borderId="200" xfId="4812" applyNumberFormat="1" applyFont="1" applyFill="1" applyBorder="1" applyAlignment="1">
      <alignment horizontal="left" vertical="center" wrapText="1"/>
    </xf>
    <xf numFmtId="49" fontId="73" fillId="5" borderId="218" xfId="4812" applyNumberFormat="1" applyFont="1" applyFill="1" applyBorder="1" applyAlignment="1">
      <alignment horizontal="left" vertical="center" wrapText="1"/>
    </xf>
    <xf numFmtId="49" fontId="73" fillId="5" borderId="203" xfId="4812" applyNumberFormat="1" applyFont="1" applyFill="1" applyBorder="1" applyAlignment="1">
      <alignment horizontal="left" vertical="center" wrapText="1"/>
    </xf>
    <xf numFmtId="49" fontId="74" fillId="5" borderId="219" xfId="6105" applyNumberFormat="1" applyFont="1" applyFill="1" applyBorder="1" applyAlignment="1" applyProtection="1">
      <alignment horizontal="center" vertical="center"/>
    </xf>
    <xf numFmtId="49" fontId="75" fillId="4" borderId="220" xfId="4812" applyNumberFormat="1" applyFont="1" applyFill="1" applyBorder="1" applyAlignment="1">
      <alignment horizontal="center"/>
    </xf>
  </cellXfs>
  <cellStyles count="73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x000a_mouse.drv=lm" xfId="49"/>
    <cellStyle name="_x000a_mouse.drv=lm 10" xfId="50"/>
    <cellStyle name="_x000a_mouse.drv=lm 11" xfId="51"/>
    <cellStyle name="_x000a_mouse.drv=lm 12" xfId="52"/>
    <cellStyle name="_x000a_mouse.drv=lm 13" xfId="53"/>
    <cellStyle name="_x000a_mouse.drv=lm 14" xfId="54"/>
    <cellStyle name="_x000a_mouse.drv=lm 15" xfId="55"/>
    <cellStyle name="_x000a_mouse.drv=lm 16" xfId="56"/>
    <cellStyle name="_x000a_mouse.drv=lm 17" xfId="57"/>
    <cellStyle name="_x000a_mouse.drv=lm 18" xfId="58"/>
    <cellStyle name="_x000a_mouse.drv=lm 19" xfId="59"/>
    <cellStyle name="_x000a_mouse.drv=lm 2" xfId="60"/>
    <cellStyle name="_x000a_mouse.drv=lm 20" xfId="61"/>
    <cellStyle name="_x000a_mouse.drv=lm 21" xfId="62"/>
    <cellStyle name="_x000a_mouse.drv=lm 22" xfId="63"/>
    <cellStyle name="_x000a_mouse.drv=lm 3" xfId="64"/>
    <cellStyle name="_x000a_mouse.drv=lm 4" xfId="65"/>
    <cellStyle name="_x000a_mouse.drv=lm 5" xfId="66"/>
    <cellStyle name="_x000a_mouse.drv=lm 6" xfId="67"/>
    <cellStyle name="_x000a_mouse.drv=lm 7" xfId="68"/>
    <cellStyle name="_x000a_mouse.drv=lm 8" xfId="69"/>
    <cellStyle name="_x000a_mouse.drv=lm 9" xfId="70"/>
    <cellStyle name="_x0007__x000b_" xfId="71"/>
    <cellStyle name="_x0007__x000b_ 2" xfId="72"/>
    <cellStyle name="_x000d_mouse.drv=lm" xfId="73"/>
    <cellStyle name="$" xfId="74"/>
    <cellStyle name="$ w/o $" xfId="75"/>
    <cellStyle name="$_1st Qtr 2002 Incentive Transit (Proposal 1)" xfId="76"/>
    <cellStyle name="$_2. FAP Barra Ute Pricing Paper" xfId="77"/>
    <cellStyle name="$_2003 MPV SVP" xfId="78"/>
    <cellStyle name="$_2003 Price Strategy C224J54 Realignment" xfId="79"/>
    <cellStyle name="$_2003 Pricing Strategy MPV and Windstar V2" xfId="80"/>
    <cellStyle name="$_2005 Pricing 1st Half" xfId="81"/>
    <cellStyle name="$_2006 Price Strategy-format" xfId="82"/>
    <cellStyle name="$_2007 Price Strategy Key Data - Template" xfId="83"/>
    <cellStyle name="$_4.7m APR - FOA New Price provided on Oct 16, 2001-updated 2002-01-30" xfId="84"/>
    <cellStyle name="$_Activa_2003FL(PIL458)" xfId="85"/>
    <cellStyle name="$_Allocated Fixed Cost-2001 BP" xfId="86"/>
    <cellStyle name="$_aug 1 2001 - falcon  price matrix" xfId="87"/>
    <cellStyle name="$_AUII FALCON UTE" xfId="88"/>
    <cellStyle name="$_AUII FALCON UTE 2" xfId="89"/>
    <cellStyle name="$_AUII FALCON UTE 2 2" xfId="90"/>
    <cellStyle name="$_AUII Per Units" xfId="91"/>
    <cellStyle name="$_Barra Ute_Pricing Paper" xfId="92"/>
    <cellStyle name="$_Book1" xfId="93"/>
    <cellStyle name="$_Book2" xfId="94"/>
    <cellStyle name="$_Book3" xfId="95"/>
    <cellStyle name="$_C224 2003Q1 FR (FLH PA)-(KO)update-1" xfId="96"/>
    <cellStyle name="$_Calculations" xfId="97"/>
    <cellStyle name="$_China Fiesta Panel2- 2009" xfId="98"/>
    <cellStyle name="$_Courier Pricing Feb2001" xfId="99"/>
    <cellStyle name="$_Courier(J97) EA position vs Mazda" xfId="100"/>
    <cellStyle name="$_December 2001 and SVP Proposal" xfId="101"/>
    <cellStyle name="$_EAP walk for 09 CD345(Camry 09 model)_ wo IP" xfId="102"/>
    <cellStyle name="$_Econovan Feb 2002 (Approved) V1" xfId="103"/>
    <cellStyle name="$_Econovan Nov2000" xfId="104"/>
    <cellStyle name="$_Econovan oct 2001" xfId="105"/>
    <cellStyle name="$_Escape - Jan 2002 pricing" xfId="106"/>
    <cellStyle name="$_Escape - Nov01 XLS upgrade" xfId="107"/>
    <cellStyle name="$_Escape Per Units" xfId="108"/>
    <cellStyle name="$_Falcon Commercial Feb 2001" xfId="109"/>
    <cellStyle name="$_Falcon Commercial Jan 2001 (AU III)" xfId="110"/>
    <cellStyle name="$_Final PDI List - Mar 15th2002" xfId="111"/>
    <cellStyle name="$_Final Status (Dec. TP with new volume)" xfId="112"/>
    <cellStyle name="$_FLH C206F" xfId="113"/>
    <cellStyle name="$_FLH Freshening Summary_Jan 7th" xfId="114"/>
    <cellStyle name="$_FLH J14 Freshening Summary" xfId="115"/>
    <cellStyle name="$_FLH kit list (Thai Indo)" xfId="116"/>
    <cellStyle name="$_FLH U204 ABS for PA Target" xfId="117"/>
    <cellStyle name="$_FLH U204_J14 ABS For Job#1 0122" xfId="118"/>
    <cellStyle name="$_FM C206C206F MC target price" xfId="119"/>
    <cellStyle name="$_FMIEA_5" xfId="120"/>
    <cellStyle name="$_FNZ C206F" xfId="121"/>
    <cellStyle name="$_FOV-C" xfId="122"/>
    <cellStyle name="$_FVL C206F L3 feasibility study" xfId="123"/>
    <cellStyle name="$_FVL C206F study" xfId="124"/>
    <cellStyle name="$_FVL L3 Market Equation (15-3-01)1-Appv" xfId="125"/>
    <cellStyle name="$_FVL L31.8 Market Equation update7-6-01" xfId="126"/>
    <cellStyle name="$_IndonesiaL3" xfId="127"/>
    <cellStyle name="$_Investment" xfId="128"/>
    <cellStyle name="$_J14 XY Freshening program 0618" xfId="129"/>
    <cellStyle name="$_J56-PA-Revised-0625" xfId="130"/>
    <cellStyle name="$_J56-PA-Revised-KC" xfId="131"/>
    <cellStyle name="$_J87 Price Spider(FLH) for SI" xfId="132"/>
    <cellStyle name="$_J87 Price Spider(FLH) for SI 0616 2003" xfId="133"/>
    <cellStyle name="$_J87R EAP (200417) $31990" xfId="134"/>
    <cellStyle name="$_J97MKT_Thailand 11-04-001(Draft2)" xfId="135"/>
    <cellStyle name="$_KD Data Requirements (Final)2" xfId="136"/>
    <cellStyle name="$_Laser - July 1st Pricing with TP change" xfId="137"/>
    <cellStyle name="$_Laser - July 1st Profit Matrix" xfId="138"/>
    <cellStyle name="$_MPV" xfId="139"/>
    <cellStyle name="$_New PVA0706" xfId="140"/>
    <cellStyle name="$_Oct. Timing Committee" xfId="141"/>
    <cellStyle name="$_Per Unit analysis" xfId="142"/>
    <cellStyle name="$_ph_SPIDERS" xfId="143"/>
    <cellStyle name="$_Price Position - July 1(COPY)" xfId="144"/>
    <cellStyle name="$_Pricewalk for MPV SVP" xfId="145"/>
    <cellStyle name="$_Recon 2.0L  Indo models 1.14 vs 2.19" xfId="146"/>
    <cellStyle name="$_Revenue Updated" xfId="147"/>
    <cellStyle name="$_Submission to Takagi 1.14.02" xfId="148"/>
    <cellStyle name="$_Summary By Trans Type" xfId="149"/>
    <cellStyle name="$_Thailand (U204)" xfId="150"/>
    <cellStyle name="$_TPRC_ J14_SVP_KC_Revised" xfId="151"/>
    <cellStyle name="$_Transit Pricing - Jan 2002 " xfId="152"/>
    <cellStyle name="$_U204 FL (PA) 012803 - Final in FLH TPRC" xfId="153"/>
    <cellStyle name="$_U204 FL Investment  Var. cost" xfId="154"/>
    <cellStyle name="$_U204 FL Investment  Var. cost (012103)" xfId="155"/>
    <cellStyle name="$_U204 freshening (2)" xfId="156"/>
    <cellStyle name="$_U204_J14 Job#1 ABS" xfId="157"/>
    <cellStyle name="$_U204_J87R 2006 Model" xfId="158"/>
    <cellStyle name="$_U204FL PA Price Spider" xfId="159"/>
    <cellStyle name="$_U204-FLH Job#1 to 2006 Aaron" xfId="160"/>
    <cellStyle name="$_U204J14-FLH Price Dec017" xfId="161"/>
    <cellStyle name="$_U204PA_5-9" xfId="162"/>
    <cellStyle name="$_U204PA_7-20" xfId="163"/>
    <cellStyle name="$_U268" xfId="164"/>
    <cellStyle name="$_U268 Price Proposal-03-03-11" xfId="165"/>
    <cellStyle name="$_V184 May 30" xfId="166"/>
    <cellStyle name="$_V184 Retail Pricing" xfId="167"/>
    <cellStyle name="$_V6 Courier - PA Summary - Submitted June 13 2003" xfId="168"/>
    <cellStyle name="$_VariableMarketing - Commercial" xfId="169"/>
    <cellStyle name="$_VariableMarketing - Commercial_2. FAP Barra Ute Pricing Paper" xfId="170"/>
    <cellStyle name="$_VariableMarketing - Commercial_Courier PIT Profit Matrix" xfId="171"/>
    <cellStyle name="$_VariableMarketing - Commercial_Econovan PIT Profit Matrix" xfId="172"/>
    <cellStyle name="$_VariableMarketing - Commercial_J87R EAP (200417) $31990" xfId="173"/>
    <cellStyle name="$_VariableMarketing - Commercial_U204_J87R 2006 Model" xfId="174"/>
    <cellStyle name="$_VariableMarketing - Commercial_V6 Courier - PA Summary - Submitted June 13 2003" xfId="175"/>
    <cellStyle name="$_VariableMarketing - transit" xfId="176"/>
    <cellStyle name="$_WC &amp; TARR" xfId="177"/>
    <cellStyle name="$_Working Capital" xfId="178"/>
    <cellStyle name="$_XY Freshening - U204 Taiwan" xfId="179"/>
    <cellStyle name="$0" xfId="180"/>
    <cellStyle name="$0.0" xfId="181"/>
    <cellStyle name="$0.00" xfId="182"/>
    <cellStyle name="$0_ 00-09-01" xfId="183"/>
    <cellStyle name="$No Dollars" xfId="184"/>
    <cellStyle name="$one" xfId="185"/>
    <cellStyle name="$two" xfId="186"/>
    <cellStyle name="%" xfId="187"/>
    <cellStyle name="％" xfId="188"/>
    <cellStyle name="%0" xfId="189"/>
    <cellStyle name="%0.0" xfId="190"/>
    <cellStyle name="%0_!!!GO" xfId="191"/>
    <cellStyle name="%one" xfId="192"/>
    <cellStyle name="%two" xfId="193"/>
    <cellStyle name="％小数点1桁" xfId="194"/>
    <cellStyle name="％小数点2桁" xfId="195"/>
    <cellStyle name="､@ｯ・  Design " xfId="196"/>
    <cellStyle name="､@ｯ・(10) Mondeo-Accord" xfId="197"/>
    <cellStyle name="､@ｯ・(9) 115ABS-Exsior" xfId="198"/>
    <cellStyle name="､@ｯ・101Concr" xfId="199"/>
    <cellStyle name="､@ｯ・10HRLux-Varica" xfId="200"/>
    <cellStyle name="､@ｯ・10PUAC-Verica" xfId="201"/>
    <cellStyle name="､@ｯ・115ABS-Exsior" xfId="202"/>
    <cellStyle name="､@ｯ・115ACT1" xfId="203"/>
    <cellStyle name="､@ｯ・115COST6" xfId="204"/>
    <cellStyle name="､@ｯ・115-last" xfId="205"/>
    <cellStyle name="､@ｯ・115SUM1" xfId="206"/>
    <cellStyle name="､@ｯ・12% 584 4Q " xfId="207"/>
    <cellStyle name="､@ｯ・12% 587  (3)" xfId="208"/>
    <cellStyle name="､@ｯ・13EGI-SE" xfId="209"/>
    <cellStyle name="､@ｯ・162PFT" xfId="210"/>
    <cellStyle name="､@ｯ・162-RPW" xfId="211"/>
    <cellStyle name="､@ｯ・18L Design" xfId="212"/>
    <cellStyle name="､@ｯ・198RDMP" xfId="213"/>
    <cellStyle name="､@ｯ・2.0 E" xfId="214"/>
    <cellStyle name="､@ｯ・2000SVP" xfId="215"/>
    <cellStyle name="､@ｯ・2016R19" xfId="216"/>
    <cellStyle name="､@ｯ・20HSV9-Delica" xfId="217"/>
    <cellStyle name="､@ｯ・20PUW-Delica" xfId="218"/>
    <cellStyle name="､@ｯ・22HSV9-Delica" xfId="219"/>
    <cellStyle name="､@ｯ・22PUW-Delica" xfId="220"/>
    <cellStyle name="､@ｯ・27-COLL1" xfId="221"/>
    <cellStyle name="､@ｯ・27GLXXEI" xfId="222"/>
    <cellStyle name="､@ｯ・31BASE" xfId="223"/>
    <cellStyle name="､@ｯ・40&amp;60cd cdchanger BP" xfId="224"/>
    <cellStyle name="､@ｯ・5+7 Per Unit" xfId="225"/>
    <cellStyle name="､@ｯ・57-upd" xfId="226"/>
    <cellStyle name="､@ｯ・94Actual" xfId="227"/>
    <cellStyle name="､@ｯ・94MON" xfId="228"/>
    <cellStyle name="､@ｯ・95 BP Price After" xfId="229"/>
    <cellStyle name="､@ｯ・95 BP Taurus" xfId="230"/>
    <cellStyle name="､@ｯ・95BP Allocated" xfId="231"/>
    <cellStyle name="､@ｯ・95BT57-RPW" xfId="232"/>
    <cellStyle name="､@ｯ・95mo10wrea" xfId="233"/>
    <cellStyle name="､@ｯ・95MOnall.XLS" xfId="234"/>
    <cellStyle name="､@ｯ・95monwreaf" xfId="235"/>
    <cellStyle name="､@ｯ・96 Scorpio-95 Scorpio" xfId="236"/>
    <cellStyle name="､@ｯ・96 Scorpio-CamryLE" xfId="237"/>
    <cellStyle name="､@ｯ・96 Scorpio-CamryLE (2)" xfId="238"/>
    <cellStyle name="､@ｯ・96 Scorpio-CamryLE_2005 pricing strategy summary FAP" xfId="239"/>
    <cellStyle name="､@ｯ・96 Scorpio-Grey" xfId="240"/>
    <cellStyle name="､@ｯ・96 ScorpioH-CamryXE" xfId="241"/>
    <cellStyle name="､@ｯ・96 ScorpioH-Omega" xfId="242"/>
    <cellStyle name="､@ｯ・96 Scorpio-Omega" xfId="243"/>
    <cellStyle name="､@ｯ・96BP Allocated" xfId="244"/>
    <cellStyle name="､@ｯ・97 75FL" xfId="245"/>
    <cellStyle name="､@ｯ・97 design" xfId="246"/>
    <cellStyle name="､@ｯ・97 design ( Relaun)" xfId="247"/>
    <cellStyle name="､@ｯ・97 Design(Value)" xfId="248"/>
    <cellStyle name="､@ｯ・97 design_198RDMP" xfId="249"/>
    <cellStyle name="､@ｯ・97 MSC Design" xfId="250"/>
    <cellStyle name="､@ｯ・97BP Allocated" xfId="251"/>
    <cellStyle name="､@ｯ・98 BT57" xfId="252"/>
    <cellStyle name="､@ｯ・98 design" xfId="253"/>
    <cellStyle name="､@ｯ・98 design  " xfId="254"/>
    <cellStyle name="､@ｯ・98 design_2005 pricing strategy summary FAP" xfId="255"/>
    <cellStyle name="､@ｯ・98 MY Design" xfId="256"/>
    <cellStyle name="､@ｯ・98july" xfId="257"/>
    <cellStyle name="､@ｯ・99MY" xfId="258"/>
    <cellStyle name="､@ｯ・A-allocated" xfId="259"/>
    <cellStyle name="､@ｯ・ABS Airbag" xfId="260"/>
    <cellStyle name="､@ｯ・Added Spec" xfId="261"/>
    <cellStyle name="､@ｯ・after oct2 meeting" xfId="262"/>
    <cellStyle name="､@ｯ・anayoy" xfId="263"/>
    <cellStyle name="､@ｯ・AUG0597A" xfId="264"/>
    <cellStyle name="､@ｯ・B17CORSA" xfId="265"/>
    <cellStyle name="､@ｯ・Back up" xfId="266"/>
    <cellStyle name="､@ｯ・BILLING1" xfId="267"/>
    <cellStyle name="､@ｯ・BT17 94" xfId="268"/>
    <cellStyle name="､@ｯ・BT1794" xfId="269"/>
    <cellStyle name="､@ｯ・BT17SVP" xfId="270"/>
    <cellStyle name="､@ｯ・BT17SVP2" xfId="271"/>
    <cellStyle name="､@ｯ・BT57" xfId="272"/>
    <cellStyle name="､@ｯ・BT57 (2)" xfId="273"/>
    <cellStyle name="､@ｯ・BT57_PIE" xfId="274"/>
    <cellStyle name="､@ｯ・BT5794BP" xfId="275"/>
    <cellStyle name="､@ｯ・BT57HBvsMarch " xfId="276"/>
    <cellStyle name="､@ｯ・BT57HBvsMarch  (M)" xfId="277"/>
    <cellStyle name="､@ｯ・BT57HBvsMarch _2005 pricing strategy summary FAP" xfId="278"/>
    <cellStyle name="､@ｯ・BT57NBvsMarch" xfId="279"/>
    <cellStyle name="､@ｯ・BT57NBvsMarch (M)" xfId="280"/>
    <cellStyle name="､@ｯ・BT57NBvsMarch_2005 pricing strategy summary FAP" xfId="281"/>
    <cellStyle name="､@ｯ・C206 AMIM 103 ITEMS re101600" xfId="282"/>
    <cellStyle name="､@ｯ・C206 Checking" xfId="283"/>
    <cellStyle name="､@ｯ・C206Export" xfId="284"/>
    <cellStyle name="､@ｯ・C206thailand" xfId="285"/>
    <cellStyle name="､@ｯ・C206twn" xfId="286"/>
    <cellStyle name="､@ｯ・C206twn(708)" xfId="287"/>
    <cellStyle name="､@ｯ・C206twn_2003 Price Strategy C224J54 Realignment" xfId="288"/>
    <cellStyle name="､@ｯ・C224(ORIGINAL-AUG)" xfId="289"/>
    <cellStyle name="､@ｯ・C224_J54" xfId="290"/>
    <cellStyle name="､@ｯ・Cam2.2" xfId="291"/>
    <cellStyle name="､@ｯ・CATA57 (2)" xfId="292"/>
    <cellStyle name="､@ｯ・CDT115" xfId="293"/>
    <cellStyle name="､@ｯ・CDT115 (2)" xfId="294"/>
    <cellStyle name="､@ｯ・CDT115_  Design " xfId="295"/>
    <cellStyle name="､@ｯ・CDT115-B" xfId="296"/>
    <cellStyle name="､@ｯ・CDT31I4" xfId="297"/>
    <cellStyle name="､@ｯ・CDT31-SVO" xfId="298"/>
    <cellStyle name="､@ｯ・CDW162" xfId="299"/>
    <cellStyle name="､@ｯ・chart" xfId="300"/>
    <cellStyle name="､@ｯ・COGLX-GDA" xfId="301"/>
    <cellStyle name="､@ｯ・COROLLA" xfId="302"/>
    <cellStyle name="､@ｯ・CO-SD" xfId="303"/>
    <cellStyle name="､@ｯ・Cost Recovery" xfId="304"/>
    <cellStyle name="､@ｯ・cost recovery  (2)" xfId="305"/>
    <cellStyle name="､@ｯ・cost recovery (2)" xfId="306"/>
    <cellStyle name="､@ｯ・cost recovery_1" xfId="307"/>
    <cellStyle name="､@ｯ・CT18LPG" xfId="308"/>
    <cellStyle name="､@ｯ・CT18-LPG" xfId="309"/>
    <cellStyle name="､@ｯ・CT75" xfId="310"/>
    <cellStyle name="､@ｯ・CT75 (2)" xfId="311"/>
    <cellStyle name="､@ｯ・CT75 BP Update" xfId="312"/>
    <cellStyle name="､@ｯ・CT75 minor change" xfId="313"/>
    <cellStyle name="､@ｯ・CT75 Value" xfId="314"/>
    <cellStyle name="､@ｯ・CT75_1" xfId="315"/>
    <cellStyle name="､@ｯ・CT75JANT" xfId="316"/>
    <cellStyle name="､@ｯ・CT75-NEW" xfId="317"/>
    <cellStyle name="､@ｯ・CT75pu" xfId="318"/>
    <cellStyle name="､@ｯ・design" xfId="319"/>
    <cellStyle name="､@ｯ・design " xfId="320"/>
    <cellStyle name="､@ｯ・design (2)" xfId="321"/>
    <cellStyle name="､@ｯ・design _198RDMP" xfId="322"/>
    <cellStyle name="､@ｯ・Design Cost" xfId="323"/>
    <cellStyle name="､@ｯ・Design Engine" xfId="324"/>
    <cellStyle name="､@ｯ・Design_1" xfId="325"/>
    <cellStyle name="､@ｯ・DESSUN94" xfId="326"/>
    <cellStyle name="､@ｯ・DEW98" xfId="327"/>
    <cellStyle name="､@ｯ・DN101Camry3" xfId="328"/>
    <cellStyle name="､@ｯ・DOHCWO11" xfId="329"/>
    <cellStyle name="､@ｯ・E18PW201" xfId="330"/>
    <cellStyle name="､@ｯ・E20DEL1" xfId="331"/>
    <cellStyle name="､@ｯ・E22PUDE1" xfId="332"/>
    <cellStyle name="､@ｯ・EAO" xfId="333"/>
    <cellStyle name="､@ｯ・ECO115" xfId="334"/>
    <cellStyle name="､@ｯ・ECO1-EST" xfId="335"/>
    <cellStyle name="､@ｯ・ECOABS1" xfId="336"/>
    <cellStyle name="､@ｯ・ECOBASE" xfId="337"/>
    <cellStyle name="､@ｯ・ECOPBASE" xfId="338"/>
    <cellStyle name="､@ｯ・ECOP-R3" xfId="339"/>
    <cellStyle name="､@ｯ・EII (upgarade)" xfId="340"/>
    <cellStyle name="､@ｯ・EII Eco. Profit" xfId="341"/>
    <cellStyle name="､@ｯ・EII(cost recovery)" xfId="342"/>
    <cellStyle name="､@ｯ・Enco. profit" xfId="343"/>
    <cellStyle name="､@ｯ・Enco. profit (2)" xfId="344"/>
    <cellStyle name="､@ｯ・ENGINEU" xfId="345"/>
    <cellStyle name="､@ｯ・EPRCOM" xfId="346"/>
    <cellStyle name="､@ｯ・EXP12+0" xfId="347"/>
    <cellStyle name="､@ｯ・EXPLAIN" xfId="348"/>
    <cellStyle name="､@ｯ・Explanation" xfId="349"/>
    <cellStyle name="､@ｯ・Export(714)" xfId="350"/>
    <cellStyle name="､@ｯ・FACELIFT" xfId="351"/>
    <cellStyle name="､@ｯ・F-allocated" xfId="352"/>
    <cellStyle name="､@ｯ・FAO #599" xfId="353"/>
    <cellStyle name="､@ｯ・FCSTEII" xfId="354"/>
    <cellStyle name="､@ｯ・Fin summary" xfId="355"/>
    <cellStyle name="､@ｯ・FIN2" xfId="356"/>
    <cellStyle name="､@ｯ・Financial" xfId="357"/>
    <cellStyle name="､@ｯ・Financial Summary" xfId="358"/>
    <cellStyle name="､@ｯ・Financial-Cycle" xfId="359"/>
    <cellStyle name="､@ｯ・Financial-Cycle (2)" xfId="360"/>
    <cellStyle name="､@ｯ・FLH0020 (3)" xfId="361"/>
    <cellStyle name="､@ｯ・FLHPA" xfId="362"/>
    <cellStyle name="､@ｯ・FPV" xfId="363"/>
    <cellStyle name="､@ｯ・FT" xfId="364"/>
    <cellStyle name="､@ｯ・FT1153" xfId="365"/>
    <cellStyle name="､@ｯ・FULLPROF" xfId="366"/>
    <cellStyle name="､@ｯ・GLCAMH94" xfId="367"/>
    <cellStyle name="､@ｯ・GLIMARC" xfId="368"/>
    <cellStyle name="､@ｯ・GLSCAM94" xfId="369"/>
    <cellStyle name="､@ｯ・GLX-GLA" xfId="370"/>
    <cellStyle name="､@ｯ・GLX-LXI" xfId="371"/>
    <cellStyle name="､@ｯ・GLX-LXI (2)" xfId="372"/>
    <cellStyle name="､@ｯ・GLX-LXI_198RDMP" xfId="373"/>
    <cellStyle name="､@ｯ・GLXMARC" xfId="374"/>
    <cellStyle name="､@ｯ・GLXM-COX" xfId="375"/>
    <cellStyle name="､@ｯ・GLXM-REN" xfId="376"/>
    <cellStyle name="､@ｯ・GLXM-SEN" xfId="377"/>
    <cellStyle name="､@ｯ・GLXSENSD" xfId="378"/>
    <cellStyle name="､@ｯ・HDELLPS1" xfId="379"/>
    <cellStyle name="､@ｯ・Investment" xfId="380"/>
    <cellStyle name="､@ｯ・Investment (98MY-2)" xfId="381"/>
    <cellStyle name="､@ｯ・Investment (Self-help)" xfId="382"/>
    <cellStyle name="､@ｯ・Investment_1" xfId="383"/>
    <cellStyle name="､@ｯ・Job #1,1995" xfId="384"/>
    <cellStyle name="､@ｯ・KonoABS" xfId="385"/>
    <cellStyle name="､@ｯ・LANCER" xfId="386"/>
    <cellStyle name="､@ｯ・LPG4YDEC" xfId="387"/>
    <cellStyle name="､@ｯ・LPG-SEN-" xfId="388"/>
    <cellStyle name="､@ｯ・M20Sup" xfId="389"/>
    <cellStyle name="､@ｯ・May 95 (4)" xfId="390"/>
    <cellStyle name="､@ｯ・Memo" xfId="391"/>
    <cellStyle name="､@ｯ・Memo (3)" xfId="392"/>
    <cellStyle name="､@ｯ・Memo (5)" xfId="393"/>
    <cellStyle name="､@ｯ・Memo_2005 pricing strategy summary FAP" xfId="394"/>
    <cellStyle name="､@ｯ・Mondeo" xfId="395"/>
    <cellStyle name="､@ｯ・Mondeo CKD" xfId="396"/>
    <cellStyle name="､@ｯ・MONDEO1" xfId="397"/>
    <cellStyle name="､@ｯ・Mon-Exsior" xfId="398"/>
    <cellStyle name="､@ｯ・NAAOPRI" xfId="399"/>
    <cellStyle name="､@ｯ・NBA-GLA" xfId="400"/>
    <cellStyle name="､@ｯ・NBA-LXIA" xfId="401"/>
    <cellStyle name="､@ｯ・NB-ASTRA" xfId="402"/>
    <cellStyle name="､@ｯ・NBGLASOC" xfId="403"/>
    <cellStyle name="､@ｯ・NBLANCER" xfId="404"/>
    <cellStyle name="､@ｯ・NBMarch" xfId="405"/>
    <cellStyle name="､@ｯ・NBM-GLM" xfId="406"/>
    <cellStyle name="､@ｯ・NBSocial" xfId="407"/>
    <cellStyle name="､@ｯ・NBvsMarch" xfId="408"/>
    <cellStyle name="､@ｯ・Packing Cost" xfId="409"/>
    <cellStyle name="､@ｯ・PART94BP" xfId="410"/>
    <cellStyle name="､@ｯ・PART95BP  5+7" xfId="411"/>
    <cellStyle name="､@ｯ・Per Unit" xfId="412"/>
    <cellStyle name="､@ｯ・Per Unit " xfId="413"/>
    <cellStyle name="､@ｯ・Per Unit (EII)" xfId="414"/>
    <cellStyle name="､@ｯ・Per Unit (PVT125)" xfId="415"/>
    <cellStyle name="､@ｯ・Per Unit _1" xfId="416"/>
    <cellStyle name="､@ｯ・Per Unit_1" xfId="417"/>
    <cellStyle name="､@ｯ・PERSONNE" xfId="418"/>
    <cellStyle name="､@ｯ・PERUNIT" xfId="419"/>
    <cellStyle name="､@ｯ・pftsheet" xfId="420"/>
    <cellStyle name="､@ｯ・P-LUXVA1" xfId="421"/>
    <cellStyle name="､@ｯ・P-PUVAR1" xfId="422"/>
    <cellStyle name="､@ｯ・Present (1)" xfId="423"/>
    <cellStyle name="､@ｯ・PRICE" xfId="424"/>
    <cellStyle name="､@ｯ・PRICE (2)" xfId="425"/>
    <cellStyle name="､@ｯ・Price 2.0" xfId="426"/>
    <cellStyle name="､@ｯ・Price_1" xfId="427"/>
    <cellStyle name="､@ｯ・Pricelist" xfId="428"/>
    <cellStyle name="､@ｯ・Pricemove" xfId="429"/>
    <cellStyle name="､@ｯ・PRO" xfId="430"/>
    <cellStyle name="､@ｯ・Program" xfId="431"/>
    <cellStyle name="､@ｯ・Pronto (upgrade)" xfId="432"/>
    <cellStyle name="､@ｯ・Pronto Eco. Profit" xfId="433"/>
    <cellStyle name="､@ｯ・Pronto Upg" xfId="434"/>
    <cellStyle name="､@ｯ・PU-Aug" xfId="435"/>
    <cellStyle name="､@ｯ・PUTAURUS" xfId="436"/>
    <cellStyle name="､@ｯ・PVP" xfId="437"/>
    <cellStyle name="､@ｯ・REMSC8" xfId="438"/>
    <cellStyle name="､@ｯ・Retailprice" xfId="439"/>
    <cellStyle name="､@ｯ・Revised (4)" xfId="440"/>
    <cellStyle name="､@ｯ・Revised (4)-2" xfId="441"/>
    <cellStyle name="､@ｯ・RPW6" xfId="442"/>
    <cellStyle name="､@ｯ・RP-walk" xfId="443"/>
    <cellStyle name="､@ｯ・RSw" xfId="444"/>
    <cellStyle name="､@ｯ・S1-PU (2)" xfId="445"/>
    <cellStyle name="､@ｯ・selfhe" xfId="446"/>
    <cellStyle name="､@ｯ・Sheet1" xfId="447"/>
    <cellStyle name="､@ｯ・Sheet1 (2)" xfId="448"/>
    <cellStyle name="､@ｯ・Sheet1 (3)" xfId="449"/>
    <cellStyle name="､@ｯ・Sheet1_1" xfId="450"/>
    <cellStyle name="､@ｯ・Sheet2" xfId="451"/>
    <cellStyle name="､@ｯ・Sheet3" xfId="452"/>
    <cellStyle name="､@ｯ・simulation" xfId="453"/>
    <cellStyle name="､@ｯ・SPE" xfId="454"/>
    <cellStyle name="､@ｯ・SPEC" xfId="455"/>
    <cellStyle name="､@ｯ・SUM" xfId="456"/>
    <cellStyle name="､@ｯ・summary" xfId="457"/>
    <cellStyle name="､@ｯ・Summary 4.0 (2)" xfId="458"/>
    <cellStyle name="､@ｯ・Summary_1" xfId="459"/>
    <cellStyle name="､@ｯ・TA-CAM3" xfId="460"/>
    <cellStyle name="､@ｯ・TAR75PB" xfId="461"/>
    <cellStyle name="､@ｯ・TauCam2.2" xfId="462"/>
    <cellStyle name="､@ｯ・TAUCONC1" xfId="463"/>
    <cellStyle name="､@ｯ・TauConcr" xfId="464"/>
    <cellStyle name="､@ｯ・Taurus" xfId="465"/>
    <cellStyle name="､@ｯ・TELSTAR" xfId="466"/>
    <cellStyle name="､@ｯ・Telstar (2)" xfId="467"/>
    <cellStyle name="､@ｯ・Telstar_1" xfId="468"/>
    <cellStyle name="､@ｯ・Total Design" xfId="469"/>
    <cellStyle name="､@ｯ・Total Design (2)" xfId="470"/>
    <cellStyle name="､@ｯ・Total Design_2005 pricing strategy summary FAP" xfId="471"/>
    <cellStyle name="､@ｯ・Update Alt4 (Cost)" xfId="472"/>
    <cellStyle name="､@ｯ・V9-VAGL" xfId="473"/>
    <cellStyle name="､@ｯ・Variance" xfId="474"/>
    <cellStyle name="､@ｯ・Volume" xfId="475"/>
    <cellStyle name="､@ｯ・vs program (2)" xfId="476"/>
    <cellStyle name="､@ｯ・vs program (3)" xfId="477"/>
    <cellStyle name="､@ｯ・vs.Mar" xfId="478"/>
    <cellStyle name="､@ｯ・vsGS" xfId="479"/>
    <cellStyle name="､@ｯ・VsProgram" xfId="480"/>
    <cellStyle name="､@ｯ・W Action" xfId="481"/>
    <cellStyle name="､@ｯ・With Action" xfId="482"/>
    <cellStyle name="､d､ﾀｦ・  Design " xfId="483"/>
    <cellStyle name="､d､ﾀｦ・(10) Mondeo-Accord" xfId="484"/>
    <cellStyle name="､d､ﾀｦ・(9) 115ABS-Exsior" xfId="485"/>
    <cellStyle name="､d､ﾀｦ・0]_  Design " xfId="486"/>
    <cellStyle name="､d､ﾀｦ・10HRLux-Varica" xfId="487"/>
    <cellStyle name="､d､ﾀｦ・10HRLux-Varica 2" xfId="488"/>
    <cellStyle name="､d､ﾀｦ・10HRLux-Varica 2 2" xfId="489"/>
    <cellStyle name="､d､ﾀｦ・10PUAC-Verica" xfId="490"/>
    <cellStyle name="､d､ﾀｦ・10PUAC-Verica 2" xfId="491"/>
    <cellStyle name="､d､ﾀｦ・10PUAC-Verica 2 2" xfId="492"/>
    <cellStyle name="､d､ﾀｦ・115-last" xfId="493"/>
    <cellStyle name="､d､ﾀｦ・115-last 2" xfId="494"/>
    <cellStyle name="､d､ﾀｦ・115-last 2 2" xfId="495"/>
    <cellStyle name="､d､ﾀｦ・13EGI-SE" xfId="496"/>
    <cellStyle name="､d､ﾀｦ・13EGI-SE 2" xfId="497"/>
    <cellStyle name="､d､ﾀｦ・13EGI-SE 2 2" xfId="498"/>
    <cellStyle name="､d､ﾀｦ・162PFT" xfId="499"/>
    <cellStyle name="､d､ﾀｦ・162PFT 2" xfId="500"/>
    <cellStyle name="､d､ﾀｦ・162PFT 2 2" xfId="501"/>
    <cellStyle name="､d､ﾀｦ・162-RPW" xfId="502"/>
    <cellStyle name="､d､ﾀｦ・162-RPW 2" xfId="503"/>
    <cellStyle name="､d､ﾀｦ・162-RPW 2 2" xfId="504"/>
    <cellStyle name="､d､ﾀｦ・18L Design" xfId="505"/>
    <cellStyle name="､d､ﾀｦ・198RDMP" xfId="506"/>
    <cellStyle name="､d､ﾀｦ・198RDMP 2" xfId="507"/>
    <cellStyle name="､d､ﾀｦ・198RDMP 2 2" xfId="508"/>
    <cellStyle name="､d､ﾀｦ・2000SVP" xfId="509"/>
    <cellStyle name="､d､ﾀｦ・2016R19" xfId="510"/>
    <cellStyle name="､d､ﾀｦ・2016R19 2" xfId="511"/>
    <cellStyle name="､d､ﾀｦ・2016R19 2 2" xfId="512"/>
    <cellStyle name="､d､ﾀｦ・20HSV9-Delica" xfId="513"/>
    <cellStyle name="､d､ﾀｦ・20HSV9-Delica 2" xfId="514"/>
    <cellStyle name="､d､ﾀｦ・20HSV9-Delica 2 2" xfId="515"/>
    <cellStyle name="､d､ﾀｦ・20PUW-Delica" xfId="516"/>
    <cellStyle name="､d､ﾀｦ・20PUW-Delica 2" xfId="517"/>
    <cellStyle name="､d､ﾀｦ・20PUW-Delica 2 2" xfId="518"/>
    <cellStyle name="､d､ﾀｦ・22HSV9-Delica" xfId="519"/>
    <cellStyle name="､d､ﾀｦ・22HSV9-Delica 2" xfId="520"/>
    <cellStyle name="､d､ﾀｦ・22HSV9-Delica 2 2" xfId="521"/>
    <cellStyle name="､d､ﾀｦ・22PUW-Delica" xfId="522"/>
    <cellStyle name="､d､ﾀｦ・22PUW-Delica 2" xfId="523"/>
    <cellStyle name="､d､ﾀｦ・22PUW-Delica 2 2" xfId="524"/>
    <cellStyle name="､d､ﾀｦ・27-COLL1" xfId="525"/>
    <cellStyle name="､d､ﾀｦ・27-COLL1 2" xfId="526"/>
    <cellStyle name="､d､ﾀｦ・27-COLL1 2 2" xfId="527"/>
    <cellStyle name="､d､ﾀｦ・5+7 Per Unit" xfId="528"/>
    <cellStyle name="､d､ﾀｦ・57-upd" xfId="529"/>
    <cellStyle name="､d､ﾀｦ・57-upd 2" xfId="530"/>
    <cellStyle name="､d､ﾀｦ・57-upd 2 2" xfId="531"/>
    <cellStyle name="､d､ﾀｦ・95 BP Taurus" xfId="532"/>
    <cellStyle name="､d､ﾀｦ・95 BP Taurus 2" xfId="533"/>
    <cellStyle name="､d､ﾀｦ・95 BP Taurus 2 2" xfId="534"/>
    <cellStyle name="､d､ﾀｦ・95BT57-RPW" xfId="535"/>
    <cellStyle name="､d､ﾀｦ・95BT57-RPW 2" xfId="536"/>
    <cellStyle name="､d､ﾀｦ・95BT57-RPW 2 2" xfId="537"/>
    <cellStyle name="､d､ﾀｦ・96 Scorpio-95 Scorpio" xfId="538"/>
    <cellStyle name="､d､ﾀｦ・96 Scorpio-95 Scorpio 2" xfId="539"/>
    <cellStyle name="､d､ﾀｦ・96 Scorpio-95 Scorpio 2 2" xfId="540"/>
    <cellStyle name="､d､ﾀｦ・96 Scorpio-CamryLE" xfId="541"/>
    <cellStyle name="､d､ﾀｦ・96 Scorpio-CamryLE (2)" xfId="542"/>
    <cellStyle name="､d､ﾀｦ・96 Scorpio-Grey" xfId="543"/>
    <cellStyle name="､d､ﾀｦ・96 ScorpioH-CamryXE" xfId="544"/>
    <cellStyle name="､d､ﾀｦ・96 ScorpioH-Omega" xfId="545"/>
    <cellStyle name="､d､ﾀｦ・96 ScorpioH-Omega 2" xfId="546"/>
    <cellStyle name="､d､ﾀｦ・96 ScorpioH-Omega 2 2" xfId="547"/>
    <cellStyle name="､d､ﾀｦ・96 Scorpio-Omega" xfId="548"/>
    <cellStyle name="､d､ﾀｦ・96 Scorpio-Omega 2" xfId="549"/>
    <cellStyle name="､d､ﾀｦ・96 Scorpio-Omega 2 2" xfId="550"/>
    <cellStyle name="､d､ﾀｦ・97 75FL" xfId="551"/>
    <cellStyle name="､d､ﾀｦ・97 75FL 2" xfId="552"/>
    <cellStyle name="､d､ﾀｦ・97 75FL 2 2" xfId="553"/>
    <cellStyle name="､d､ﾀｦ・97 design" xfId="554"/>
    <cellStyle name="､d､ﾀｦ・97 design ( Relaun)" xfId="555"/>
    <cellStyle name="､d､ﾀｦ・97 Design(Value)" xfId="556"/>
    <cellStyle name="､d､ﾀｦ・97 MSC Design" xfId="557"/>
    <cellStyle name="､d､ﾀｦ・98 BT57" xfId="558"/>
    <cellStyle name="､d､ﾀｦ・98 design" xfId="559"/>
    <cellStyle name="､d､ﾀｦ・98 design  " xfId="560"/>
    <cellStyle name="､d､ﾀｦ・98 MY Design" xfId="561"/>
    <cellStyle name="､d､ﾀｦ・98july" xfId="562"/>
    <cellStyle name="､d､ﾀｦ・99MY" xfId="563"/>
    <cellStyle name="､d､ﾀｦ・A-allocated" xfId="564"/>
    <cellStyle name="､d､ﾀｦ・A-allocated 2" xfId="565"/>
    <cellStyle name="､d､ﾀｦ・A-allocated 2 2" xfId="566"/>
    <cellStyle name="､d､ﾀｦ・ABS Airbag" xfId="567"/>
    <cellStyle name="､d､ﾀｦ・Added Spec" xfId="568"/>
    <cellStyle name="､d､ﾀｦ・Added Spec 2" xfId="569"/>
    <cellStyle name="､d､ﾀｦ・Added Spec 2 2" xfId="570"/>
    <cellStyle name="､d､ﾀｦ・anayoy" xfId="571"/>
    <cellStyle name="､d､ﾀｦ・anayoy 2" xfId="572"/>
    <cellStyle name="､d､ﾀｦ・anayoy 2 2" xfId="573"/>
    <cellStyle name="､d､ﾀｦ・AUG0597A" xfId="574"/>
    <cellStyle name="､d､ﾀｦ・B17CORSA" xfId="575"/>
    <cellStyle name="､d､ﾀｦ・B17CORSA 2" xfId="576"/>
    <cellStyle name="､d､ﾀｦ・B17CORSA 2 2" xfId="577"/>
    <cellStyle name="､d､ﾀｦ・Back up" xfId="578"/>
    <cellStyle name="､d､ﾀｦ・BILLING1" xfId="579"/>
    <cellStyle name="､d､ﾀｦ・BT57" xfId="580"/>
    <cellStyle name="､d､ﾀｦ・BT57 2" xfId="581"/>
    <cellStyle name="､d､ﾀｦ・BT57 2 2" xfId="582"/>
    <cellStyle name="､d､ﾀｦ・BT57HBvsMarch " xfId="583"/>
    <cellStyle name="､d､ﾀｦ・BT57HBvsMarch  (M)" xfId="584"/>
    <cellStyle name="､d､ﾀｦ・BT57NBvsMarch" xfId="585"/>
    <cellStyle name="､d､ﾀｦ・BT57NBvsMarch (M)" xfId="586"/>
    <cellStyle name="､d､ﾀｦ・C206twn" xfId="587"/>
    <cellStyle name="､d､ﾀｦ・C206twn(708)" xfId="588"/>
    <cellStyle name="､d､ﾀｦ・C224(ORIGINAL-AUG)" xfId="589"/>
    <cellStyle name="､d､ﾀｦ・Cam2.2" xfId="590"/>
    <cellStyle name="､d､ﾀｦ・Cam2.2 2" xfId="591"/>
    <cellStyle name="､d､ﾀｦ・Cam2.2 2 2" xfId="592"/>
    <cellStyle name="､d､ﾀｦ・CDT115" xfId="593"/>
    <cellStyle name="､d､ﾀｦ・CDT115 2" xfId="594"/>
    <cellStyle name="､d､ﾀｦ・CDT115 2 2" xfId="595"/>
    <cellStyle name="､d､ﾀｦ・CDT31-SVO" xfId="596"/>
    <cellStyle name="､d､ﾀｦ・CDW162" xfId="597"/>
    <cellStyle name="､d､ﾀｦ・CDW162 2" xfId="598"/>
    <cellStyle name="､d､ﾀｦ・CDW162 2 2" xfId="599"/>
    <cellStyle name="､d､ﾀｦ・chart" xfId="600"/>
    <cellStyle name="､d､ﾀｦ・chart 2" xfId="601"/>
    <cellStyle name="､d､ﾀｦ・chart 2 2" xfId="602"/>
    <cellStyle name="､d､ﾀｦ・COGLX-GDA" xfId="603"/>
    <cellStyle name="､d､ﾀｦ・COGLX-GDA 2" xfId="604"/>
    <cellStyle name="､d､ﾀｦ・COGLX-GDA 2 2" xfId="605"/>
    <cellStyle name="､d､ﾀｦ・CO-SD" xfId="606"/>
    <cellStyle name="､d､ﾀｦ・CO-SD 2" xfId="607"/>
    <cellStyle name="､d､ﾀｦ・CO-SD 2 2" xfId="608"/>
    <cellStyle name="､d､ﾀｦ・Cost Recovery" xfId="609"/>
    <cellStyle name="､d､ﾀｦ・cost recovery  (2)" xfId="610"/>
    <cellStyle name="､d､ﾀｦ・cost recovery (2)" xfId="611"/>
    <cellStyle name="､d､ﾀｦ・cost recovery_1" xfId="612"/>
    <cellStyle name="､d､ﾀｦ・CT75" xfId="613"/>
    <cellStyle name="､d､ﾀｦ・CT75 (2)" xfId="614"/>
    <cellStyle name="､d､ﾀｦ・CT75 10" xfId="615"/>
    <cellStyle name="､d､ﾀｦ・CT75 11" xfId="616"/>
    <cellStyle name="､d､ﾀｦ・CT75 12" xfId="617"/>
    <cellStyle name="､d､ﾀｦ・CT75 13" xfId="618"/>
    <cellStyle name="､d､ﾀｦ・CT75 14" xfId="619"/>
    <cellStyle name="､d､ﾀｦ・CT75 15" xfId="620"/>
    <cellStyle name="､d､ﾀｦ・CT75 16" xfId="621"/>
    <cellStyle name="､d､ﾀｦ・CT75 17" xfId="622"/>
    <cellStyle name="､d､ﾀｦ・CT75 18" xfId="623"/>
    <cellStyle name="､d､ﾀｦ・CT75 19" xfId="624"/>
    <cellStyle name="､d､ﾀｦ・CT75 2" xfId="625"/>
    <cellStyle name="､d､ﾀｦ・CT75 2 2" xfId="626"/>
    <cellStyle name="､d､ﾀｦ・CT75 3" xfId="627"/>
    <cellStyle name="､d､ﾀｦ・CT75 4" xfId="628"/>
    <cellStyle name="､d､ﾀｦ・CT75 5" xfId="629"/>
    <cellStyle name="､d､ﾀｦ・CT75 6" xfId="630"/>
    <cellStyle name="､d､ﾀｦ・CT75 7" xfId="631"/>
    <cellStyle name="､d､ﾀｦ・CT75 8" xfId="632"/>
    <cellStyle name="､d､ﾀｦ・CT75 9" xfId="633"/>
    <cellStyle name="､d､ﾀｦ・CT75 BP Update" xfId="634"/>
    <cellStyle name="､d､ﾀｦ・CT75 minor change" xfId="635"/>
    <cellStyle name="､d､ﾀｦ・CT75 minor change 2" xfId="636"/>
    <cellStyle name="､d､ﾀｦ・CT75 minor change 2 2" xfId="637"/>
    <cellStyle name="､d､ﾀｦ・CT75 Value" xfId="638"/>
    <cellStyle name="､d､ﾀｦ・CT75_1" xfId="639"/>
    <cellStyle name="､d､ﾀｦ・CT75pu" xfId="640"/>
    <cellStyle name="､d､ﾀｦ・design" xfId="641"/>
    <cellStyle name="､d､ﾀｦ・design " xfId="642"/>
    <cellStyle name="､d､ﾀｦ・design (2)" xfId="643"/>
    <cellStyle name="､d､ﾀｦ・design (2) 2" xfId="644"/>
    <cellStyle name="､d､ﾀｦ・design (2) 2 2" xfId="645"/>
    <cellStyle name="､d､ﾀｦ・design 10" xfId="646"/>
    <cellStyle name="､d､ﾀｦ・design 11" xfId="647"/>
    <cellStyle name="､d､ﾀｦ・design 12" xfId="648"/>
    <cellStyle name="､d､ﾀｦ・design 13" xfId="649"/>
    <cellStyle name="､d､ﾀｦ・design 14" xfId="650"/>
    <cellStyle name="､d､ﾀｦ・design 15" xfId="651"/>
    <cellStyle name="､d､ﾀｦ・design 16" xfId="652"/>
    <cellStyle name="､d､ﾀｦ・design 17" xfId="653"/>
    <cellStyle name="､d､ﾀｦ・design 18" xfId="654"/>
    <cellStyle name="､d､ﾀｦ・design 19" xfId="655"/>
    <cellStyle name="､d､ﾀｦ・design 2" xfId="656"/>
    <cellStyle name="､d､ﾀｦ・design 2 2" xfId="657"/>
    <cellStyle name="､d､ﾀｦ・design 3" xfId="658"/>
    <cellStyle name="､d､ﾀｦ・design 4" xfId="659"/>
    <cellStyle name="､d､ﾀｦ・design 5" xfId="660"/>
    <cellStyle name="､d､ﾀｦ・design 6" xfId="661"/>
    <cellStyle name="､d､ﾀｦ・design 7" xfId="662"/>
    <cellStyle name="､d､ﾀｦ・design 8" xfId="663"/>
    <cellStyle name="､d､ﾀｦ・design 9" xfId="664"/>
    <cellStyle name="､d､ﾀｦ・Design Cost" xfId="665"/>
    <cellStyle name="､d､ﾀｦ・Design Engine" xfId="666"/>
    <cellStyle name="､d､ﾀｦ・Design_1" xfId="667"/>
    <cellStyle name="､d､ﾀｦ・DEW98" xfId="668"/>
    <cellStyle name="､d､ﾀｦ・E18PW201" xfId="669"/>
    <cellStyle name="､d､ﾀｦ・E20DEL1" xfId="670"/>
    <cellStyle name="､d､ﾀｦ・E22PUDE1" xfId="671"/>
    <cellStyle name="､d､ﾀｦ・EAO" xfId="672"/>
    <cellStyle name="､d､ﾀｦ・EAO 2" xfId="673"/>
    <cellStyle name="､d､ﾀｦ・EAO 2 2" xfId="674"/>
    <cellStyle name="､d､ﾀｦ・EII (upgarade)" xfId="675"/>
    <cellStyle name="､d､ﾀｦ・EII Eco. Profit" xfId="676"/>
    <cellStyle name="､d､ﾀｦ・EII(cost recovery)" xfId="677"/>
    <cellStyle name="､d､ﾀｦ・Enco. profit" xfId="678"/>
    <cellStyle name="､d､ﾀｦ・Enco. profit (2)" xfId="679"/>
    <cellStyle name="､d､ﾀｦ・Enco. profit 10" xfId="680"/>
    <cellStyle name="､d､ﾀｦ・Enco. profit 11" xfId="681"/>
    <cellStyle name="､d､ﾀｦ・Enco. profit 12" xfId="682"/>
    <cellStyle name="､d､ﾀｦ・Enco. profit 13" xfId="683"/>
    <cellStyle name="､d､ﾀｦ・Enco. profit 14" xfId="684"/>
    <cellStyle name="､d､ﾀｦ・Enco. profit 15" xfId="685"/>
    <cellStyle name="､d､ﾀｦ・Enco. profit 16" xfId="686"/>
    <cellStyle name="､d､ﾀｦ・Enco. profit 17" xfId="687"/>
    <cellStyle name="､d､ﾀｦ・Enco. profit 18" xfId="688"/>
    <cellStyle name="､d､ﾀｦ・Enco. profit 19" xfId="689"/>
    <cellStyle name="､d､ﾀｦ・Enco. profit 2" xfId="690"/>
    <cellStyle name="､d､ﾀｦ・Enco. profit 2 2" xfId="691"/>
    <cellStyle name="､d､ﾀｦ・Enco. profit 3" xfId="692"/>
    <cellStyle name="､d､ﾀｦ・Enco. profit 4" xfId="693"/>
    <cellStyle name="､d､ﾀｦ・Enco. profit 5" xfId="694"/>
    <cellStyle name="､d､ﾀｦ・Enco. profit 6" xfId="695"/>
    <cellStyle name="､d､ﾀｦ・Enco. profit 7" xfId="696"/>
    <cellStyle name="､d､ﾀｦ・Enco. profit 8" xfId="697"/>
    <cellStyle name="､d､ﾀｦ・Enco. profit 9" xfId="698"/>
    <cellStyle name="､d､ﾀｦ・ENGINEU" xfId="699"/>
    <cellStyle name="､d､ﾀｦ・Explanation" xfId="700"/>
    <cellStyle name="､d､ﾀｦ・Export(714)" xfId="701"/>
    <cellStyle name="､d､ﾀｦ・FACELIFT" xfId="702"/>
    <cellStyle name="､d､ﾀｦ・F-allocated" xfId="703"/>
    <cellStyle name="､d､ﾀｦ・F-allocated 2" xfId="704"/>
    <cellStyle name="､d､ﾀｦ・F-allocated 2 2" xfId="705"/>
    <cellStyle name="､d､ﾀｦ・Fin summary" xfId="706"/>
    <cellStyle name="､d､ﾀｦ・Fin summary 2" xfId="707"/>
    <cellStyle name="､d､ﾀｦ・Fin summary 2 2" xfId="708"/>
    <cellStyle name="､d､ﾀｦ・Financial Summary" xfId="709"/>
    <cellStyle name="､d､ﾀｦ・Financial Summary 2" xfId="710"/>
    <cellStyle name="､d､ﾀｦ・Financial Summary 2 2" xfId="711"/>
    <cellStyle name="､d､ﾀｦ・FLH0020 (3)" xfId="712"/>
    <cellStyle name="､d､ﾀｦ・FLH0020 (3) 2" xfId="713"/>
    <cellStyle name="､d､ﾀｦ・FLH0020 (3) 2 2" xfId="714"/>
    <cellStyle name="､d､ﾀｦ・FLHPA" xfId="715"/>
    <cellStyle name="､d､ﾀｦ・FLHPA 2" xfId="716"/>
    <cellStyle name="､d､ﾀｦ・FLHPA 2 2" xfId="717"/>
    <cellStyle name="､d､ﾀｦ・GLCAMH94" xfId="718"/>
    <cellStyle name="､d､ﾀｦ・GLIMARC" xfId="719"/>
    <cellStyle name="､d､ﾀｦ・GLSCAM94" xfId="720"/>
    <cellStyle name="､d､ﾀｦ・GLXMARC" xfId="721"/>
    <cellStyle name="､d､ﾀｦ・HDELLPS1" xfId="722"/>
    <cellStyle name="､d､ﾀｦ・Investment" xfId="723"/>
    <cellStyle name="､d､ﾀｦ・Investment (Self-help)" xfId="724"/>
    <cellStyle name="､d､ﾀｦ・Investment 10" xfId="725"/>
    <cellStyle name="､d､ﾀｦ・Investment 11" xfId="726"/>
    <cellStyle name="､d､ﾀｦ・Investment 12" xfId="727"/>
    <cellStyle name="､d､ﾀｦ・Investment 13" xfId="728"/>
    <cellStyle name="､d､ﾀｦ・Investment 14" xfId="729"/>
    <cellStyle name="､d､ﾀｦ・Investment 15" xfId="730"/>
    <cellStyle name="､d､ﾀｦ・Investment 16" xfId="731"/>
    <cellStyle name="､d､ﾀｦ・Investment 17" xfId="732"/>
    <cellStyle name="､d､ﾀｦ・Investment 18" xfId="733"/>
    <cellStyle name="､d､ﾀｦ・Investment 19" xfId="734"/>
    <cellStyle name="､d､ﾀｦ・Investment 2" xfId="735"/>
    <cellStyle name="､d､ﾀｦ・Investment 2 2" xfId="736"/>
    <cellStyle name="､d､ﾀｦ・Investment 3" xfId="737"/>
    <cellStyle name="､d､ﾀｦ・Investment 4" xfId="738"/>
    <cellStyle name="､d､ﾀｦ・Investment 5" xfId="739"/>
    <cellStyle name="､d､ﾀｦ・Investment 6" xfId="740"/>
    <cellStyle name="､d､ﾀｦ・Investment 7" xfId="741"/>
    <cellStyle name="､d､ﾀｦ・Investment 8" xfId="742"/>
    <cellStyle name="､d､ﾀｦ・Investment 9" xfId="743"/>
    <cellStyle name="､d､ﾀｦ・Investment_cost recovery" xfId="744"/>
    <cellStyle name="､d､ﾀｦ・KonoABS" xfId="745"/>
    <cellStyle name="､d､ﾀｦ・KonoABS 2" xfId="746"/>
    <cellStyle name="､d､ﾀｦ・KonoABS 2 2" xfId="747"/>
    <cellStyle name="､d､ﾀｦ・M20Sup" xfId="748"/>
    <cellStyle name="､d､ﾀｦ・May 95 (4)" xfId="749"/>
    <cellStyle name="､d､ﾀｦ・May 95 (4) 2" xfId="750"/>
    <cellStyle name="､d､ﾀｦ・May 95 (4) 2 2" xfId="751"/>
    <cellStyle name="､d､ﾀｦ・Memo (5)" xfId="752"/>
    <cellStyle name="､d､ﾀｦ・Memo (5) 2" xfId="753"/>
    <cellStyle name="､d､ﾀｦ・Memo (5) 2 2" xfId="754"/>
    <cellStyle name="､d､ﾀｦ・Mondeo" xfId="755"/>
    <cellStyle name="､d､ﾀｦ・Mondeo 2" xfId="756"/>
    <cellStyle name="､d､ﾀｦ・Mondeo 2 2" xfId="757"/>
    <cellStyle name="､d､ﾀｦ・Mondeo CKD" xfId="758"/>
    <cellStyle name="､d､ﾀｦ・Mon-Exsior" xfId="759"/>
    <cellStyle name="､d､ﾀｦ・Mon-Exsior 2" xfId="760"/>
    <cellStyle name="､d､ﾀｦ・Mon-Exsior 2 2" xfId="761"/>
    <cellStyle name="､d､ﾀｦ・NBA-GLA" xfId="762"/>
    <cellStyle name="､d､ﾀｦ・NBA-GLA 2" xfId="763"/>
    <cellStyle name="､d､ﾀｦ・NBA-GLA 2 2" xfId="764"/>
    <cellStyle name="､d､ﾀｦ・NBA-LXIA" xfId="765"/>
    <cellStyle name="､d､ﾀｦ・NBA-LXIA 2" xfId="766"/>
    <cellStyle name="､d､ﾀｦ・NBA-LXIA 2 2" xfId="767"/>
    <cellStyle name="､d､ﾀｦ・NB-ASTRA" xfId="768"/>
    <cellStyle name="､d､ﾀｦ・NB-ASTRA 2" xfId="769"/>
    <cellStyle name="､d､ﾀｦ・NB-ASTRA 2 2" xfId="770"/>
    <cellStyle name="､d､ﾀｦ・NBGLASOC" xfId="771"/>
    <cellStyle name="､d､ﾀｦ・NBLANCER" xfId="772"/>
    <cellStyle name="､d､ﾀｦ・NBLANCER 2" xfId="773"/>
    <cellStyle name="､d､ﾀｦ・NBLANCER 2 2" xfId="774"/>
    <cellStyle name="､d､ﾀｦ・NBMarch" xfId="775"/>
    <cellStyle name="､d､ﾀｦ・NBMarch 2" xfId="776"/>
    <cellStyle name="､d､ﾀｦ・NBMarch 2 2" xfId="777"/>
    <cellStyle name="､d､ﾀｦ・NBSocial" xfId="778"/>
    <cellStyle name="､d､ﾀｦ・NBSocial 2" xfId="779"/>
    <cellStyle name="､d､ﾀｦ・NBSocial 2 2" xfId="780"/>
    <cellStyle name="､d､ﾀｦ・NBvsMarch" xfId="781"/>
    <cellStyle name="､d､ﾀｦ・NBvsMarch 2" xfId="782"/>
    <cellStyle name="､d､ﾀｦ・NBvsMarch 2 2" xfId="783"/>
    <cellStyle name="､d､ﾀｦ・Packing Cost" xfId="784"/>
    <cellStyle name="､d､ﾀｦ・Per Unit" xfId="785"/>
    <cellStyle name="､d､ﾀｦ・Per Unit " xfId="786"/>
    <cellStyle name="､d､ﾀｦ・Per Unit 10" xfId="787"/>
    <cellStyle name="､d､ﾀｦ・Per Unit 11" xfId="788"/>
    <cellStyle name="､d､ﾀｦ・Per Unit 12" xfId="789"/>
    <cellStyle name="､d､ﾀｦ・Per Unit 13" xfId="790"/>
    <cellStyle name="､d､ﾀｦ・Per Unit 14" xfId="791"/>
    <cellStyle name="､d､ﾀｦ・Per Unit 15" xfId="792"/>
    <cellStyle name="､d､ﾀｦ・Per Unit 16" xfId="793"/>
    <cellStyle name="､d､ﾀｦ・Per Unit 17" xfId="794"/>
    <cellStyle name="､d､ﾀｦ・Per Unit 18" xfId="795"/>
    <cellStyle name="､d､ﾀｦ・Per Unit 19" xfId="796"/>
    <cellStyle name="､d､ﾀｦ・Per Unit 2" xfId="797"/>
    <cellStyle name="､d､ﾀｦ・Per Unit 2 2" xfId="798"/>
    <cellStyle name="､d､ﾀｦ・Per Unit 3" xfId="799"/>
    <cellStyle name="､d､ﾀｦ・Per Unit 4" xfId="800"/>
    <cellStyle name="､d､ﾀｦ・Per Unit 5" xfId="801"/>
    <cellStyle name="､d､ﾀｦ・Per Unit 6" xfId="802"/>
    <cellStyle name="､d､ﾀｦ・Per Unit 7" xfId="803"/>
    <cellStyle name="､d､ﾀｦ・Per Unit 8" xfId="804"/>
    <cellStyle name="､d､ﾀｦ・Per Unit 9" xfId="805"/>
    <cellStyle name="､d､ﾀｦ・Per Unit_Bongo Per Unit " xfId="806"/>
    <cellStyle name="､d､ﾀｦ・pftsheet" xfId="807"/>
    <cellStyle name="､d､ﾀｦ・P-LUXVA1" xfId="808"/>
    <cellStyle name="､d､ﾀｦ・P-PUVAR1" xfId="809"/>
    <cellStyle name="､d､ﾀｦ・Present (1)" xfId="810"/>
    <cellStyle name="､d､ﾀｦ・Present (1) 2" xfId="811"/>
    <cellStyle name="､d､ﾀｦ・Present (1) 2 2" xfId="812"/>
    <cellStyle name="､d､ﾀｦ・Price" xfId="813"/>
    <cellStyle name="､d､ﾀｦ・PRICE (2)" xfId="814"/>
    <cellStyle name="､d､ﾀｦ・Price 2.0" xfId="815"/>
    <cellStyle name="､d､ﾀｦ・Price 2.0 2" xfId="816"/>
    <cellStyle name="､d､ﾀｦ・Price 2.0 2 2" xfId="817"/>
    <cellStyle name="､d､ﾀｦ・Pricelist" xfId="818"/>
    <cellStyle name="､d､ﾀｦ・Program" xfId="819"/>
    <cellStyle name="､d､ﾀｦ・Program 2" xfId="820"/>
    <cellStyle name="､d､ﾀｦ・Program 2 2" xfId="821"/>
    <cellStyle name="､d､ﾀｦ・Pronto (upgrade)" xfId="822"/>
    <cellStyle name="､d､ﾀｦ・Pronto Eco. Profit" xfId="823"/>
    <cellStyle name="､d､ﾀｦ・Pronto Upg" xfId="824"/>
    <cellStyle name="､d､ﾀｦ・PT - Pg. 5" xfId="825"/>
    <cellStyle name="､d､ﾀｦ・PT - Pg. 5 2" xfId="826"/>
    <cellStyle name="､d､ﾀｦ・PT - Pg. 5 2 2" xfId="827"/>
    <cellStyle name="､d､ﾀｦ・PU-Aug" xfId="828"/>
    <cellStyle name="､d､ﾀｦ・PU-Aug 2" xfId="829"/>
    <cellStyle name="､d､ﾀｦ・PU-Aug 2 2" xfId="830"/>
    <cellStyle name="､d､ﾀｦ・PUTAURUS" xfId="831"/>
    <cellStyle name="､d､ﾀｦ・REMSC8" xfId="832"/>
    <cellStyle name="､d､ﾀｦ・REMSC8 2" xfId="833"/>
    <cellStyle name="､d､ﾀｦ・REMSC8 2 2" xfId="834"/>
    <cellStyle name="､d､ﾀｦ・Retailprice" xfId="835"/>
    <cellStyle name="､d､ﾀｦ・RP-walk" xfId="836"/>
    <cellStyle name="､d､ﾀｦ・RSw" xfId="837"/>
    <cellStyle name="､d､ﾀｦ・S1-PU (2)" xfId="838"/>
    <cellStyle name="､d､ﾀｦ・selfhe" xfId="839"/>
    <cellStyle name="､d､ﾀｦ・Self-help &amp; V6" xfId="840"/>
    <cellStyle name="､d､ﾀｦ・Self-help &amp; V6 2" xfId="841"/>
    <cellStyle name="､d､ﾀｦ・Self-help &amp; V6 2 2" xfId="842"/>
    <cellStyle name="､d､ﾀｦ・Sheet1" xfId="843"/>
    <cellStyle name="､d､ﾀｦ・Sheet1 (2)" xfId="844"/>
    <cellStyle name="､d､ﾀｦ・Sheet1 (2) 2" xfId="845"/>
    <cellStyle name="､d､ﾀｦ・Sheet1 (2) 2 2" xfId="846"/>
    <cellStyle name="､d､ﾀｦ・Sheet1 (3)" xfId="847"/>
    <cellStyle name="､d､ﾀｦ・Sheet1 (3) 2" xfId="848"/>
    <cellStyle name="､d､ﾀｦ・Sheet1 (3) 2 2" xfId="849"/>
    <cellStyle name="､d､ﾀｦ・Sheet1 10" xfId="850"/>
    <cellStyle name="､d､ﾀｦ・Sheet1 11" xfId="851"/>
    <cellStyle name="､d､ﾀｦ・Sheet1 12" xfId="852"/>
    <cellStyle name="､d､ﾀｦ・Sheet1 13" xfId="853"/>
    <cellStyle name="､d､ﾀｦ・Sheet1 14" xfId="854"/>
    <cellStyle name="､d､ﾀｦ・Sheet1 15" xfId="855"/>
    <cellStyle name="､d､ﾀｦ・Sheet1 16" xfId="856"/>
    <cellStyle name="､d､ﾀｦ・Sheet1 17" xfId="857"/>
    <cellStyle name="､d､ﾀｦ・Sheet1 18" xfId="858"/>
    <cellStyle name="､d､ﾀｦ・Sheet1 19" xfId="859"/>
    <cellStyle name="､d､ﾀｦ・Sheet1 2" xfId="860"/>
    <cellStyle name="､d､ﾀｦ・Sheet1 2 2" xfId="861"/>
    <cellStyle name="､d､ﾀｦ・Sheet1 3" xfId="862"/>
    <cellStyle name="､d､ﾀｦ・Sheet1 4" xfId="863"/>
    <cellStyle name="､d､ﾀｦ・Sheet1 5" xfId="864"/>
    <cellStyle name="､d､ﾀｦ・Sheet1 6" xfId="865"/>
    <cellStyle name="､d､ﾀｦ・Sheet1 7" xfId="866"/>
    <cellStyle name="､d､ﾀｦ・Sheet1 8" xfId="867"/>
    <cellStyle name="､d､ﾀｦ・Sheet1 9" xfId="868"/>
    <cellStyle name="､d､ﾀｦ・Sheet2" xfId="869"/>
    <cellStyle name="､d､ﾀｦ・Sheet2 2" xfId="870"/>
    <cellStyle name="､d､ﾀｦ・Sheet2 2 2" xfId="871"/>
    <cellStyle name="､d､ﾀｦ・Sheet3" xfId="872"/>
    <cellStyle name="､d､ﾀｦ・Sheet3 2" xfId="873"/>
    <cellStyle name="､d､ﾀｦ・Sheet3 2 2" xfId="874"/>
    <cellStyle name="､d､ﾀｦ・Spec" xfId="875"/>
    <cellStyle name="､d､ﾀｦ・SUM" xfId="876"/>
    <cellStyle name="､d､ﾀｦ・SUM 2" xfId="877"/>
    <cellStyle name="､d､ﾀｦ・SUM 2 2" xfId="878"/>
    <cellStyle name="､d､ﾀｦ・Summary 4.0 (2)" xfId="879"/>
    <cellStyle name="､d､ﾀｦ・TA-CAM3" xfId="880"/>
    <cellStyle name="､d､ﾀｦ・TAUCONC1" xfId="881"/>
    <cellStyle name="､d､ﾀｦ・TAUCONC1 2" xfId="882"/>
    <cellStyle name="､d､ﾀｦ・TAUCONC1 2 2" xfId="883"/>
    <cellStyle name="､d､ﾀｦ・TELSTAR" xfId="884"/>
    <cellStyle name="､d､ﾀｦ・Telstar (2)" xfId="885"/>
    <cellStyle name="､d､ﾀｦ・Telstar_1" xfId="886"/>
    <cellStyle name="､d､ﾀｦ・Total Design" xfId="887"/>
    <cellStyle name="､d､ﾀｦ・Total Design (2)" xfId="888"/>
    <cellStyle name="､d､ﾀｦ・U204_V6" xfId="889"/>
    <cellStyle name="､d､ﾀｦ・Update Alt4 (Cost)" xfId="890"/>
    <cellStyle name="､d､ﾀｦ・Update Alt4 (Cost) 2" xfId="891"/>
    <cellStyle name="､d､ﾀｦ・Update Alt4 (Cost) 2 2" xfId="892"/>
    <cellStyle name="､d､ﾀｦ・V9-VAGL" xfId="893"/>
    <cellStyle name="､d､ﾀｦ・Volume" xfId="894"/>
    <cellStyle name="､d､ﾀｦ・Volume 2" xfId="895"/>
    <cellStyle name="､d､ﾀｦ・Volume 2 2" xfId="896"/>
    <cellStyle name="､d､ﾀｦ・vs program (2)" xfId="897"/>
    <cellStyle name="､d､ﾀｦ・vs program (3)" xfId="898"/>
    <cellStyle name="､d､ﾀｦ・vs.Mar" xfId="899"/>
    <cellStyle name="､d､ﾀｦ・vs.Mar 2" xfId="900"/>
    <cellStyle name="､d､ﾀｦ・vs.Mar 2 2" xfId="901"/>
    <cellStyle name="､d､ﾀｦ・VsProgram" xfId="902"/>
    <cellStyle name="､d､ﾀｦ・With Action" xfId="903"/>
    <cellStyle name="?" xfId="904"/>
    <cellStyle name="?? [0.00]_01Protege ME (PAP-3)" xfId="905"/>
    <cellStyle name="?? [0]_petrol" xfId="906"/>
    <cellStyle name="???? [0.00]_01Protege ME (PAP-3)" xfId="907"/>
    <cellStyle name="????_mscprice" xfId="908"/>
    <cellStyle name="???[0]_petrol" xfId="909"/>
    <cellStyle name="??_01Protege ME (PAP-3)" xfId="910"/>
    <cellStyle name="?@｡ﾂe_FY_FLH BP99" xfId="911"/>
    <cellStyle name="?@¯e_ MondeoGLX-PrimeraGT(34)" xfId="912"/>
    <cellStyle name="?_98aust4" xfId="913"/>
    <cellStyle name="?_98aust4_High Level SI summary1" xfId="914"/>
    <cellStyle name="?_98aust4_High Level SI summary1_工作表1" xfId="915"/>
    <cellStyle name="?_98aust4_J97U-SC-20May03" xfId="916"/>
    <cellStyle name="?_98aust4_J97U-SC-20May03_工作表1" xfId="917"/>
    <cellStyle name="?_98aust4_SC Inquiry" xfId="918"/>
    <cellStyle name="?_98aust4_SC Inquiry_工作表1" xfId="919"/>
    <cellStyle name="?_98aust4_Thailand-J97U1" xfId="920"/>
    <cellStyle name="?_98aust4_Thailand-J97U1_工作表1" xfId="921"/>
    <cellStyle name="?_98aust4_Volume for SI June 17 Review" xfId="922"/>
    <cellStyle name="?_98aust4_Volume for SI June 17 Review_工作表1" xfId="923"/>
    <cellStyle name="?_98aust4_工作表1" xfId="924"/>
    <cellStyle name="?_98austact" xfId="925"/>
    <cellStyle name="?_98austact_High Level SI summary1" xfId="926"/>
    <cellStyle name="?_98austact_High Level SI summary1_工作表1" xfId="927"/>
    <cellStyle name="?_98austact_J97U-SC-20May03" xfId="928"/>
    <cellStyle name="?_98austact_J97U-SC-20May03_工作表1" xfId="929"/>
    <cellStyle name="?_98austact_SC Inquiry" xfId="930"/>
    <cellStyle name="?_98austact_SC Inquiry_工作表1" xfId="931"/>
    <cellStyle name="?_98austact_Thailand-J97U1" xfId="932"/>
    <cellStyle name="?_98austact_Thailand-J97U1_工作表1" xfId="933"/>
    <cellStyle name="?_98austact_Volume for SI June 17 Review" xfId="934"/>
    <cellStyle name="?_98austact_Volume for SI June 17 Review_工作表1" xfId="935"/>
    <cellStyle name="?_98austact_工作表1" xfId="936"/>
    <cellStyle name="?_98ftc12" xfId="937"/>
    <cellStyle name="?_98ftc12_High Level SI summary1" xfId="938"/>
    <cellStyle name="?_98ftc12_High Level SI summary1_工作表1" xfId="939"/>
    <cellStyle name="?_98ftc12_J97U-SC-20May03" xfId="940"/>
    <cellStyle name="?_98ftc12_J97U-SC-20May03_工作表1" xfId="941"/>
    <cellStyle name="?_98ftc12_SC Inquiry" xfId="942"/>
    <cellStyle name="?_98ftc12_SC Inquiry_工作表1" xfId="943"/>
    <cellStyle name="?_98ftc12_Thailand-J97U1" xfId="944"/>
    <cellStyle name="?_98ftc12_Thailand-J97U1_工作表1" xfId="945"/>
    <cellStyle name="?_98ftc12_Volume for SI June 17 Review" xfId="946"/>
    <cellStyle name="?_98ftc12_Volume for SI June 17 Review_工作表1" xfId="947"/>
    <cellStyle name="?_98ftc12_工作表1" xfId="948"/>
    <cellStyle name="?_99ADR" xfId="949"/>
    <cellStyle name="?_99ADR_High Level SI summary1" xfId="950"/>
    <cellStyle name="?_99ADR_High Level SI summary1_工作表1" xfId="951"/>
    <cellStyle name="?_99ADR_J97U-SC-20May03" xfId="952"/>
    <cellStyle name="?_99ADR_J97U-SC-20May03_工作表1" xfId="953"/>
    <cellStyle name="?_99ADR_SC Inquiry" xfId="954"/>
    <cellStyle name="?_99ADR_SC Inquiry_工作表1" xfId="955"/>
    <cellStyle name="?_99ADR_Thailand-J97U1" xfId="956"/>
    <cellStyle name="?_99ADR_Thailand-J97U1_工作表1" xfId="957"/>
    <cellStyle name="?_99ADR_Volume for SI June 17 Review" xfId="958"/>
    <cellStyle name="?_99ADR_Volume for SI June 17 Review_工作表1" xfId="959"/>
    <cellStyle name="?_99ADR_工作表1" xfId="960"/>
    <cellStyle name="?_99aust" xfId="961"/>
    <cellStyle name="?_99aust_High Level SI summary1" xfId="962"/>
    <cellStyle name="?_99aust_High Level SI summary1_工作表1" xfId="963"/>
    <cellStyle name="?_99aust_J97U-SC-20May03" xfId="964"/>
    <cellStyle name="?_99aust_J97U-SC-20May03_工作表1" xfId="965"/>
    <cellStyle name="?_99aust_SC Inquiry" xfId="966"/>
    <cellStyle name="?_99aust_SC Inquiry_工作表1" xfId="967"/>
    <cellStyle name="?_99aust_Thailand-J97U1" xfId="968"/>
    <cellStyle name="?_99aust_Thailand-J97U1_工作表1" xfId="969"/>
    <cellStyle name="?_99aust_Volume for SI June 17 Review" xfId="970"/>
    <cellStyle name="?_99aust_Volume for SI June 17 Review_工作表1" xfId="971"/>
    <cellStyle name="?_99aust_工作表1" xfId="972"/>
    <cellStyle name="?_99ec" xfId="973"/>
    <cellStyle name="?_99ec_High Level SI summary1" xfId="974"/>
    <cellStyle name="?_99ec_High Level SI summary1_工作表1" xfId="975"/>
    <cellStyle name="?_99ec_J97U-SC-20May03" xfId="976"/>
    <cellStyle name="?_99ec_J97U-SC-20May03_工作表1" xfId="977"/>
    <cellStyle name="?_99ec_SC Inquiry" xfId="978"/>
    <cellStyle name="?_99ec_SC Inquiry_工作表1" xfId="979"/>
    <cellStyle name="?_99ec_Thailand-J97U1" xfId="980"/>
    <cellStyle name="?_99ec_Thailand-J97U1_工作表1" xfId="981"/>
    <cellStyle name="?_99ec_Volume for SI June 17 Review" xfId="982"/>
    <cellStyle name="?_99ec_Volume for SI June 17 Review_工作表1" xfId="983"/>
    <cellStyle name="?_99ec_工作表1" xfId="984"/>
    <cellStyle name="?_99ecadd" xfId="985"/>
    <cellStyle name="?_99ecadd_High Level SI summary1" xfId="986"/>
    <cellStyle name="?_99ecadd_High Level SI summary1_工作表1" xfId="987"/>
    <cellStyle name="?_99ecadd_J97U-SC-20May03" xfId="988"/>
    <cellStyle name="?_99ecadd_J97U-SC-20May03_工作表1" xfId="989"/>
    <cellStyle name="?_99ecadd_SC Inquiry" xfId="990"/>
    <cellStyle name="?_99ecadd_SC Inquiry_工作表1" xfId="991"/>
    <cellStyle name="?_99ecadd_Thailand-J97U1" xfId="992"/>
    <cellStyle name="?_99ecadd_Thailand-J97U1_工作表1" xfId="993"/>
    <cellStyle name="?_99ecadd_Volume for SI June 17 Review" xfId="994"/>
    <cellStyle name="?_99ecadd_Volume for SI June 17 Review_工作表1" xfId="995"/>
    <cellStyle name="?_99ecadd_工作表1" xfId="996"/>
    <cellStyle name="?_99pr623" xfId="997"/>
    <cellStyle name="?_99pr623_High Level SI summary1" xfId="998"/>
    <cellStyle name="?_99pr623_High Level SI summary1_工作表1" xfId="999"/>
    <cellStyle name="?_99pr623_J97U-SC-20May03" xfId="1000"/>
    <cellStyle name="?_99pr623_J97U-SC-20May03_工作表1" xfId="1001"/>
    <cellStyle name="?_99pr623_SC Inquiry" xfId="1002"/>
    <cellStyle name="?_99pr623_SC Inquiry_工作表1" xfId="1003"/>
    <cellStyle name="?_99pr623_Thailand-J97U1" xfId="1004"/>
    <cellStyle name="?_99pr623_Thailand-J97U1_工作表1" xfId="1005"/>
    <cellStyle name="?_99pr623_Volume for SI June 17 Review" xfId="1006"/>
    <cellStyle name="?_99pr623_Volume for SI June 17 Review_工作表1" xfId="1007"/>
    <cellStyle name="?_99pr623_工作表1" xfId="1008"/>
    <cellStyle name="?_99pr623c" xfId="1009"/>
    <cellStyle name="?_99pr623c_High Level SI summary1" xfId="1010"/>
    <cellStyle name="?_99pr623c_High Level SI summary1_工作表1" xfId="1011"/>
    <cellStyle name="?_99pr623c_J97U-SC-20May03" xfId="1012"/>
    <cellStyle name="?_99pr623c_J97U-SC-20May03_工作表1" xfId="1013"/>
    <cellStyle name="?_99pr623c_SC Inquiry" xfId="1014"/>
    <cellStyle name="?_99pr623c_SC Inquiry_工作表1" xfId="1015"/>
    <cellStyle name="?_99pr623c_Thailand-J97U1" xfId="1016"/>
    <cellStyle name="?_99pr623c_Thailand-J97U1_工作表1" xfId="1017"/>
    <cellStyle name="?_99pr623c_Volume for SI June 17 Review" xfId="1018"/>
    <cellStyle name="?_99pr623c_Volume for SI June 17 Review_工作表1" xfId="1019"/>
    <cellStyle name="?_99pr623c_工作表1" xfId="1020"/>
    <cellStyle name="?_99PRICE" xfId="1021"/>
    <cellStyle name="?_99PRICE_High Level SI summary1" xfId="1022"/>
    <cellStyle name="?_99PRICE_High Level SI summary1_工作表1" xfId="1023"/>
    <cellStyle name="?_99PRICE_J97U-SC-20May03" xfId="1024"/>
    <cellStyle name="?_99PRICE_J97U-SC-20May03_工作表1" xfId="1025"/>
    <cellStyle name="?_99PRICE_SC Inquiry" xfId="1026"/>
    <cellStyle name="?_99PRICE_SC Inquiry_工作表1" xfId="1027"/>
    <cellStyle name="?_99PRICE_Thailand-J97U1" xfId="1028"/>
    <cellStyle name="?_99PRICE_Thailand-J97U1_工作表1" xfId="1029"/>
    <cellStyle name="?_99PRICE_Volume for SI June 17 Review" xfId="1030"/>
    <cellStyle name="?_99PRICE_Volume for SI June 17 Review_工作表1" xfId="1031"/>
    <cellStyle name="?_99PRICE_工作表1" xfId="1032"/>
    <cellStyle name="?_99SUM" xfId="1033"/>
    <cellStyle name="?_99SUM_High Level SI summary1" xfId="1034"/>
    <cellStyle name="?_99SUM_High Level SI summary1_工作表1" xfId="1035"/>
    <cellStyle name="?_99SUM_J97U-SC-20May03" xfId="1036"/>
    <cellStyle name="?_99SUM_J97U-SC-20May03_工作表1" xfId="1037"/>
    <cellStyle name="?_99SUM_SC Inquiry" xfId="1038"/>
    <cellStyle name="?_99SUM_SC Inquiry_工作表1" xfId="1039"/>
    <cellStyle name="?_99SUM_Thailand-J97U1" xfId="1040"/>
    <cellStyle name="?_99SUM_Thailand-J97U1_工作表1" xfId="1041"/>
    <cellStyle name="?_99SUM_Volume for SI June 17 Review" xfId="1042"/>
    <cellStyle name="?_99SUM_Volume for SI June 17 Review_工作表1" xfId="1043"/>
    <cellStyle name="?_99SUM_工作表1" xfId="1044"/>
    <cellStyle name="?_High Level SI summary1" xfId="1045"/>
    <cellStyle name="?_High Level SI summary1_工作表1" xfId="1046"/>
    <cellStyle name="?_J97FT623" xfId="1047"/>
    <cellStyle name="?_J97FT623_High Level SI summary1" xfId="1048"/>
    <cellStyle name="?_J97FT623_High Level SI summary1_工作表1" xfId="1049"/>
    <cellStyle name="?_J97FT623_J97U-SC-20May03" xfId="1050"/>
    <cellStyle name="?_J97FT623_J97U-SC-20May03_工作表1" xfId="1051"/>
    <cellStyle name="?_J97FT623_SC Inquiry" xfId="1052"/>
    <cellStyle name="?_J97FT623_SC Inquiry_工作表1" xfId="1053"/>
    <cellStyle name="?_J97FT623_Thailand-J97U1" xfId="1054"/>
    <cellStyle name="?_J97FT623_Thailand-J97U1_工作表1" xfId="1055"/>
    <cellStyle name="?_J97FT623_Volume for SI June 17 Review" xfId="1056"/>
    <cellStyle name="?_J97FT623_Volume for SI June 17 Review_工作表1" xfId="1057"/>
    <cellStyle name="?_J97FT623_工作表1" xfId="1058"/>
    <cellStyle name="?_J97FTC_1" xfId="1059"/>
    <cellStyle name="?_J97FTC_1_High Level SI summary1" xfId="1060"/>
    <cellStyle name="?_J97FTC_1_High Level SI summary1_工作表1" xfId="1061"/>
    <cellStyle name="?_J97FTC_1_J97U-SC-20May03" xfId="1062"/>
    <cellStyle name="?_J97FTC_1_J97U-SC-20May03_工作表1" xfId="1063"/>
    <cellStyle name="?_J97FTC_1_SC Inquiry" xfId="1064"/>
    <cellStyle name="?_J97FTC_1_SC Inquiry_工作表1" xfId="1065"/>
    <cellStyle name="?_J97FTC_1_Thailand-J97U1" xfId="1066"/>
    <cellStyle name="?_J97FTC_1_Thailand-J97U1_工作表1" xfId="1067"/>
    <cellStyle name="?_J97FTC_1_Volume for SI June 17 Review" xfId="1068"/>
    <cellStyle name="?_J97FTC_1_Volume for SI June 17 Review_工作表1" xfId="1069"/>
    <cellStyle name="?_J97FTC_1_工作表1" xfId="1070"/>
    <cellStyle name="?_J97U-SC-20May03" xfId="1071"/>
    <cellStyle name="?_J97U-SC-20May03_工作表1" xfId="1072"/>
    <cellStyle name="?_JANPRIC2" xfId="1073"/>
    <cellStyle name="?_JANPRIC2_1" xfId="1074"/>
    <cellStyle name="?_JANPRIC2_1_High Level SI summary1" xfId="1075"/>
    <cellStyle name="?_JANPRIC2_1_High Level SI summary1_工作表1" xfId="1076"/>
    <cellStyle name="?_JANPRIC2_1_J97U-SC-20May03" xfId="1077"/>
    <cellStyle name="?_JANPRIC2_1_J97U-SC-20May03_工作表1" xfId="1078"/>
    <cellStyle name="?_JANPRIC2_1_SC Inquiry" xfId="1079"/>
    <cellStyle name="?_JANPRIC2_1_SC Inquiry_工作表1" xfId="1080"/>
    <cellStyle name="?_JANPRIC2_1_Thailand-J97U1" xfId="1081"/>
    <cellStyle name="?_JANPRIC2_1_Thailand-J97U1_工作表1" xfId="1082"/>
    <cellStyle name="?_JANPRIC2_1_Volume for SI June 17 Review" xfId="1083"/>
    <cellStyle name="?_JANPRIC2_1_Volume for SI June 17 Review_工作表1" xfId="1084"/>
    <cellStyle name="?_JANPRIC2_1_工作表1" xfId="1085"/>
    <cellStyle name="?_JANPRIC2_High Level SI summary1" xfId="1086"/>
    <cellStyle name="?_JANPRIC2_High Level SI summary1_工作表1" xfId="1087"/>
    <cellStyle name="?_JANPRIC2_J97U-SC-20May03" xfId="1088"/>
    <cellStyle name="?_JANPRIC2_J97U-SC-20May03_工作表1" xfId="1089"/>
    <cellStyle name="?_JANPRIC2_SC Inquiry" xfId="1090"/>
    <cellStyle name="?_JANPRIC2_SC Inquiry_工作表1" xfId="1091"/>
    <cellStyle name="?_JANPRIC2_Thailand-J97U1" xfId="1092"/>
    <cellStyle name="?_JANPRIC2_Thailand-J97U1_工作表1" xfId="1093"/>
    <cellStyle name="?_JANPRIC2_Volume for SI June 17 Review" xfId="1094"/>
    <cellStyle name="?_JANPRIC2_Volume for SI June 17 Review_工作表1" xfId="1095"/>
    <cellStyle name="?_JANPRIC2_工作表1" xfId="1096"/>
    <cellStyle name="?_newadr2" xfId="1097"/>
    <cellStyle name="?_newadr2_High Level SI summary1" xfId="1098"/>
    <cellStyle name="?_newadr2_High Level SI summary1_工作表1" xfId="1099"/>
    <cellStyle name="?_newadr2_J97U-SC-20May03" xfId="1100"/>
    <cellStyle name="?_newadr2_J97U-SC-20May03_工作表1" xfId="1101"/>
    <cellStyle name="?_newadr2_SC Inquiry" xfId="1102"/>
    <cellStyle name="?_newadr2_SC Inquiry_工作表1" xfId="1103"/>
    <cellStyle name="?_newadr2_Thailand-J97U1" xfId="1104"/>
    <cellStyle name="?_newadr2_Thailand-J97U1_工作表1" xfId="1105"/>
    <cellStyle name="?_newadr2_Volume for SI June 17 Review" xfId="1106"/>
    <cellStyle name="?_newadr2_Volume for SI June 17 Review_工作表1" xfId="1107"/>
    <cellStyle name="?_newadr2_工作表1" xfId="1108"/>
    <cellStyle name="?_PRICEADR" xfId="1109"/>
    <cellStyle name="?_PRICEADR_1" xfId="1110"/>
    <cellStyle name="?_PRICEADR_1_High Level SI summary1" xfId="1111"/>
    <cellStyle name="?_PRICEADR_1_High Level SI summary1_工作表1" xfId="1112"/>
    <cellStyle name="?_PRICEADR_1_J97U-SC-20May03" xfId="1113"/>
    <cellStyle name="?_PRICEADR_1_J97U-SC-20May03_工作表1" xfId="1114"/>
    <cellStyle name="?_PRICEADR_1_SC Inquiry" xfId="1115"/>
    <cellStyle name="?_PRICEADR_1_SC Inquiry_工作表1" xfId="1116"/>
    <cellStyle name="?_PRICEADR_1_Thailand-J97U1" xfId="1117"/>
    <cellStyle name="?_PRICEADR_1_Thailand-J97U1_工作表1" xfId="1118"/>
    <cellStyle name="?_PRICEADR_1_Volume for SI June 17 Review" xfId="1119"/>
    <cellStyle name="?_PRICEADR_1_Volume for SI June 17 Review_工作表1" xfId="1120"/>
    <cellStyle name="?_PRICEADR_1_工作表1" xfId="1121"/>
    <cellStyle name="?_PRICEADR_High Level SI summary1" xfId="1122"/>
    <cellStyle name="?_PRICEADR_High Level SI summary1_工作表1" xfId="1123"/>
    <cellStyle name="?_PRICEADR_J97U-SC-20May03" xfId="1124"/>
    <cellStyle name="?_PRICEADR_J97U-SC-20May03_工作表1" xfId="1125"/>
    <cellStyle name="?_PRICEADR_SC Inquiry" xfId="1126"/>
    <cellStyle name="?_PRICEADR_SC Inquiry_工作表1" xfId="1127"/>
    <cellStyle name="?_PRICEADR_Thailand-J97U1" xfId="1128"/>
    <cellStyle name="?_PRICEADR_Thailand-J97U1_工作表1" xfId="1129"/>
    <cellStyle name="?_PRICEADR_Volume for SI June 17 Review" xfId="1130"/>
    <cellStyle name="?_PRICEADR_Volume for SI June 17 Review_工作表1" xfId="1131"/>
    <cellStyle name="?_PRICEADR_工作表1" xfId="1132"/>
    <cellStyle name="?_PRICEEC" xfId="1133"/>
    <cellStyle name="?_PRICEEC_1" xfId="1134"/>
    <cellStyle name="?_PRICEEC_1_High Level SI summary1" xfId="1135"/>
    <cellStyle name="?_PRICEEC_1_High Level SI summary1_工作表1" xfId="1136"/>
    <cellStyle name="?_PRICEEC_1_J97U-SC-20May03" xfId="1137"/>
    <cellStyle name="?_PRICEEC_1_J97U-SC-20May03_工作表1" xfId="1138"/>
    <cellStyle name="?_PRICEEC_1_SC Inquiry" xfId="1139"/>
    <cellStyle name="?_PRICEEC_1_SC Inquiry_工作表1" xfId="1140"/>
    <cellStyle name="?_PRICEEC_1_Thailand-J97U1" xfId="1141"/>
    <cellStyle name="?_PRICEEC_1_Thailand-J97U1_工作表1" xfId="1142"/>
    <cellStyle name="?_PRICEEC_1_Volume for SI June 17 Review" xfId="1143"/>
    <cellStyle name="?_PRICEEC_1_Volume for SI June 17 Review_工作表1" xfId="1144"/>
    <cellStyle name="?_PRICEEC_1_工作表1" xfId="1145"/>
    <cellStyle name="?_PRICEEC_High Level SI summary1" xfId="1146"/>
    <cellStyle name="?_PRICEEC_High Level SI summary1_工作表1" xfId="1147"/>
    <cellStyle name="?_PRICEEC_J97U-SC-20May03" xfId="1148"/>
    <cellStyle name="?_PRICEEC_J97U-SC-20May03_工作表1" xfId="1149"/>
    <cellStyle name="?_PRICEEC_SC Inquiry" xfId="1150"/>
    <cellStyle name="?_PRICEEC_SC Inquiry_工作表1" xfId="1151"/>
    <cellStyle name="?_PRICEEC_Thailand-J97U1" xfId="1152"/>
    <cellStyle name="?_PRICEEC_Thailand-J97U1_工作表1" xfId="1153"/>
    <cellStyle name="?_PRICEEC_Volume for SI June 17 Review" xfId="1154"/>
    <cellStyle name="?_PRICEEC_Volume for SI June 17 Review_工作表1" xfId="1155"/>
    <cellStyle name="?_PRICEEC_工作表1" xfId="1156"/>
    <cellStyle name="?_SC Inquiry" xfId="1157"/>
    <cellStyle name="?_SC Inquiry_工作表1" xfId="1158"/>
    <cellStyle name="?_Thailand-J97U1" xfId="1159"/>
    <cellStyle name="?_Thailand-J97U1_工作表1" xfId="1160"/>
    <cellStyle name="?_U268U Thailand SC" xfId="1161"/>
    <cellStyle name="?_U268U Thailand SC_工作表1" xfId="1162"/>
    <cellStyle name="?_Volume for SI June 17 Review" xfId="1163"/>
    <cellStyle name="?_Volume for SI June 17 Review_工作表1" xfId="1164"/>
    <cellStyle name="?_WDMO399" xfId="1165"/>
    <cellStyle name="?_WDMO399_High Level SI summary1" xfId="1166"/>
    <cellStyle name="?_WDMO399_High Level SI summary1_工作表1" xfId="1167"/>
    <cellStyle name="?_WDMO399_J97U-SC-20May03" xfId="1168"/>
    <cellStyle name="?_WDMO399_J97U-SC-20May03_工作表1" xfId="1169"/>
    <cellStyle name="?_WDMO399_SC Inquiry" xfId="1170"/>
    <cellStyle name="?_WDMO399_SC Inquiry_工作表1" xfId="1171"/>
    <cellStyle name="?_WDMO399_Thailand-J97U1" xfId="1172"/>
    <cellStyle name="?_WDMO399_Thailand-J97U1_工作表1" xfId="1173"/>
    <cellStyle name="?_WDMO399_Volume for SI June 17 Review" xfId="1174"/>
    <cellStyle name="?_WDMO399_Volume for SI June 17 Review_工作表1" xfId="1175"/>
    <cellStyle name="?_WDMO399_工作表1" xfId="1176"/>
    <cellStyle name="?_工作表1" xfId="1177"/>
    <cellStyle name="?…?a唇?e [0.00]_Enterprise profit" xfId="1178"/>
    <cellStyle name="?…?a唇?e_Sheet1" xfId="1179"/>
    <cellStyle name="?d?A|i[0]_ MondeoGLX-PrimeraGT(34)" xfId="1180"/>
    <cellStyle name="?d?A|i_ MondeoGLX-PrimeraGT(34)" xfId="1181"/>
    <cellStyle name="?W準_Enterprise profit" xfId="1182"/>
    <cellStyle name="?W準KM02" xfId="1183"/>
    <cellStyle name="? [0.00]_!!!GO" xfId="1184"/>
    <cellStyle name="?_!!!GO" xfId="1185"/>
    <cellStyle name="_2009 EAP Working Sheet_20081005 (3)" xfId="1186"/>
    <cellStyle name="_2009 Jan to Mar Registrations Analysis by PMA" xfId="1187"/>
    <cellStyle name="_B299 2011 ICA Mix - 101208" xfId="1188"/>
    <cellStyle name="_C346 JGP Review 08 May 20070514 FLH correct" xfId="1189"/>
    <cellStyle name="_C9803" xfId="1190"/>
    <cellStyle name="_C9803 2" xfId="1191"/>
    <cellStyle name="_C9803 2 2" xfId="1192"/>
    <cellStyle name="_C9803_1" xfId="1193"/>
    <cellStyle name="_C9803_1 2" xfId="1194"/>
    <cellStyle name="_C9803_1 2 2" xfId="1195"/>
    <cellStyle name="_CD345 vs CD132_0121" xfId="1196"/>
    <cellStyle name="_CD345 vs CD132_0121_0111'08-CD345 (08accord 2.4 launch)" xfId="1197"/>
    <cellStyle name="_CD345 vs CD132_0121_0326'08-CD345 (08accord 2.0&amp;2.5 2.5 luanch-3.18'08)" xfId="1198"/>
    <cellStyle name="_CD345 vs CD132_0121_0530'08-CD345(CD345微改)" xfId="1199"/>
    <cellStyle name="_CD345 vs CD132_0121_0820'08-CD345(08PVA)" xfId="1200"/>
    <cellStyle name="_CD345 vs CD132_0121_CD345 Competitive Analysis0624new" xfId="1201"/>
    <cellStyle name="_CD345 vs CD132_0121_Check New Mix Whole Final other models New Price" xfId="1202"/>
    <cellStyle name="_CD345 vs CD132_0121_Final other models New Price" xfId="1203"/>
    <cellStyle name="_China Fiesta Panel2- 2009" xfId="1204"/>
    <cellStyle name="_CMSC J48 vehicle flow080221" xfId="1205"/>
    <cellStyle name="_CMSC J48 vehicle flow080221_工作表1" xfId="1206"/>
    <cellStyle name="_Company Lease Car(FCO)" xfId="1207"/>
    <cellStyle name="_EAP walk for 09 CD345(Camry 09 model)_ wo IP" xfId="1208"/>
    <cellStyle name="_ET_STYLE_NoName_00_" xfId="1209"/>
    <cellStyle name="_ET_STYLE_NoName_00_ 2" xfId="1210"/>
    <cellStyle name="_ET_STYLE_NoName_00_ 2 2" xfId="1211"/>
    <cellStyle name="_ET_STYLE_NoName_00_ 2 2 2" xfId="1212"/>
    <cellStyle name="_ET_STYLE_NoName_00_ 2 3" xfId="1213"/>
    <cellStyle name="_ET_STYLE_NoName_00_ 3" xfId="1214"/>
    <cellStyle name="_ET_STYLE_NoName_00_ 3 2" xfId="1215"/>
    <cellStyle name="_ET_STYLE_NoName_00_ 3 3" xfId="1216"/>
    <cellStyle name="_ET_STYLE_NoName_00_ 4" xfId="1217"/>
    <cellStyle name="_ET_STYLE_NoName_00_ 5" xfId="1218"/>
    <cellStyle name="_x005f_x000a_mouse.drv=lm" xfId="1219"/>
    <cellStyle name="_x005f_x000a_mouse.drv=lm 2" xfId="1220"/>
    <cellStyle name="_x005f_x000a_mouse.drv=lm 2 2" xfId="1221"/>
    <cellStyle name="_x005f_x000a_mouse.drv=lm 2 2 2" xfId="1222"/>
    <cellStyle name="_x005f_x000a_mouse.drv=lm 3" xfId="1223"/>
    <cellStyle name="_x005f_x000a_mouse.drv=lm 3 2" xfId="1224"/>
    <cellStyle name="’Ê‰Ý [0.00]_!!!GO" xfId="1225"/>
    <cellStyle name="’E‰Y [0.00]_Enterprise profit" xfId="1226"/>
    <cellStyle name="’Ê‰Ý [0.00]_mscprice" xfId="1227"/>
    <cellStyle name="’Ê‰Ý_!!!GO" xfId="1228"/>
    <cellStyle name="’E‰Y_Sheet1" xfId="1229"/>
    <cellStyle name="’Ê‰Ý_Sheet1" xfId="1230"/>
    <cellStyle name="£" xfId="1231"/>
    <cellStyle name="£_2+10 package to FCO" xfId="1232"/>
    <cellStyle name="£_2000(1+11)" xfId="1233"/>
    <cellStyle name="£_2000(1+11)_2+10 package to FCO" xfId="1234"/>
    <cellStyle name="£_2000(1+11)_2005 pricing strategy summary FAP" xfId="1235"/>
    <cellStyle name="£_2000(1+11)_2005 pricing strategy summary FAP_2+10 package to FCO" xfId="1236"/>
    <cellStyle name="£_2000(1+11)_2005 pricing strategy summary1" xfId="1237"/>
    <cellStyle name="£_2000(1+11)_2005 pricing strategy summary1_2+10 package to FCO" xfId="1238"/>
    <cellStyle name="£_2000(1+11)_MPV" xfId="1239"/>
    <cellStyle name="£_2000(1+11)_MPV_2+10 package to FCO" xfId="1240"/>
    <cellStyle name="£_2000(3+9)" xfId="1241"/>
    <cellStyle name="£_2000(3+9)_2+10 package to FCO" xfId="1242"/>
    <cellStyle name="£_2000(3+9)_2005 pricing strategy summary FAP" xfId="1243"/>
    <cellStyle name="£_2000(3+9)_2005 pricing strategy summary FAP_2+10 package to FCO" xfId="1244"/>
    <cellStyle name="£_2000(3+9)_2005 pricing strategy summary1" xfId="1245"/>
    <cellStyle name="£_2000(3+9)_2005 pricing strategy summary1_2+10 package to FCO" xfId="1246"/>
    <cellStyle name="£_2000(3+9)_MPV" xfId="1247"/>
    <cellStyle name="£_2000(3+9)_MPV_2+10 package to FCO" xfId="1248"/>
    <cellStyle name="£_2000(5+7)TK" xfId="1249"/>
    <cellStyle name="£_2000(5+7)TK_2+10 package to FCO" xfId="1250"/>
    <cellStyle name="£_2000(5+7)TK_2005 pricing strategy summary FAP" xfId="1251"/>
    <cellStyle name="£_2000(5+7)TK_2005 pricing strategy summary FAP_2+10 package to FCO" xfId="1252"/>
    <cellStyle name="£_2000(5+7)TK_2005 pricing strategy summary1" xfId="1253"/>
    <cellStyle name="£_2000(5+7)TK_2005 pricing strategy summary1_2+10 package to FCO" xfId="1254"/>
    <cellStyle name="£_2000(5+7)TK_MPV" xfId="1255"/>
    <cellStyle name="£_2000(5+7)TK_MPV_2+10 package to FCO" xfId="1256"/>
    <cellStyle name="£_2000(6+6)" xfId="1257"/>
    <cellStyle name="£_2000(6+6)_2+10 package to FCO" xfId="1258"/>
    <cellStyle name="£_2000(6+6)_2001 by Qtr (IOI)" xfId="1259"/>
    <cellStyle name="£_2000(6+6)_2001 by Qtr (IOI)_2+10 package to FCO" xfId="1260"/>
    <cellStyle name="£_2000(6+6)_2001 by Qtr (IOI)_2005 pricing strategy summary FAP" xfId="1261"/>
    <cellStyle name="£_2000(6+6)_2001 by Qtr (IOI)_2005 pricing strategy summary FAP_2+10 package to FCO" xfId="1262"/>
    <cellStyle name="£_2000(6+6)_2001 by Qtr (IOI)_2005 pricing strategy summary1" xfId="1263"/>
    <cellStyle name="£_2000(6+6)_2001 by Qtr (IOI)_2005 pricing strategy summary1_2+10 package to FCO" xfId="1264"/>
    <cellStyle name="£_2000(6+6)_2001 by Qtr (IOI)_MPV" xfId="1265"/>
    <cellStyle name="£_2000(6+6)_2001 by Qtr (IOI)_MPV_2+10 package to FCO" xfId="1266"/>
    <cellStyle name="£_2000(6+6)_2005 pricing strategy summary FAP" xfId="1267"/>
    <cellStyle name="£_2000(6+6)_2005 pricing strategy summary FAP_2+10 package to FCO" xfId="1268"/>
    <cellStyle name="£_2000(6+6)_2005 pricing strategy summary1" xfId="1269"/>
    <cellStyle name="£_2000(6+6)_2005 pricing strategy summary1_2+10 package to FCO" xfId="1270"/>
    <cellStyle name="£_2000(6+6)_MPV" xfId="1271"/>
    <cellStyle name="£_2000(6+6)_MPV_2+10 package to FCO" xfId="1272"/>
    <cellStyle name="£_2000BP(YOY)" xfId="1273"/>
    <cellStyle name="£_2000BP(YOY)_2+10 package to FCO" xfId="1274"/>
    <cellStyle name="£_2000BP(YOY)_2005 pricing strategy summary FAP" xfId="1275"/>
    <cellStyle name="£_2000BP(YOY)_2005 pricing strategy summary FAP_2+10 package to FCO" xfId="1276"/>
    <cellStyle name="£_2000BP(YOY)_2005 pricing strategy summary1" xfId="1277"/>
    <cellStyle name="£_2000BP(YOY)_2005 pricing strategy summary1_2+10 package to FCO" xfId="1278"/>
    <cellStyle name="£_2000BP(YOY)_MPV" xfId="1279"/>
    <cellStyle name="£_2000BP(YOY)_MPV_2+10 package to FCO" xfId="1280"/>
    <cellStyle name="£_2005 pricing strategy summary FAP" xfId="1281"/>
    <cellStyle name="£_2005 pricing strategy summary FAP_2+10 package to FCO" xfId="1282"/>
    <cellStyle name="£_2005 pricing strategy summary1" xfId="1283"/>
    <cellStyle name="£_2005 pricing strategy summary1_2+10 package to FCO" xfId="1284"/>
    <cellStyle name="£_6_6" xfId="1285"/>
    <cellStyle name="£_MPV" xfId="1286"/>
    <cellStyle name="£_MPV_2+10 package to FCO" xfId="1287"/>
    <cellStyle name="¤@??_flhkd" xfId="1288"/>
    <cellStyle name="¤@¯EVa. Vol and seg" xfId="1289"/>
    <cellStyle name="¤@¯ë_ MondeoGLX-PrimeraGT(34)" xfId="1290"/>
    <cellStyle name="¤d¤À¦ì[0]_ MondeoGLX-PrimeraGT(34)" xfId="1291"/>
    <cellStyle name="¤d¤À¦ì_ MondeoGLX-PrimeraGT(34)" xfId="1292"/>
    <cellStyle name="¥" xfId="1293"/>
    <cellStyle name="¥_2000(6+6)" xfId="1294"/>
    <cellStyle name="¥_2000BP(YOY)" xfId="1295"/>
    <cellStyle name="¥_2001 by Qtr (IOI)" xfId="1296"/>
    <cellStyle name="¥_2001(4+8)vs2001(3+9)revised" xfId="1297"/>
    <cellStyle name="¥_2001(5+7)vs2001(3+9)" xfId="1298"/>
    <cellStyle name="¥_2003 Price Strategy C224J54 Realignment" xfId="1299"/>
    <cellStyle name="¥_2003 Price Strategy C224J54 Realignment_工作表1" xfId="1300"/>
    <cellStyle name="¥_6_6" xfId="1301"/>
    <cellStyle name="¥_98aust4" xfId="1302"/>
    <cellStyle name="¥_98aust4_工作表1" xfId="1303"/>
    <cellStyle name="¥_98austact" xfId="1304"/>
    <cellStyle name="¥_98austact_工作表1" xfId="1305"/>
    <cellStyle name="¥_98ftc12" xfId="1306"/>
    <cellStyle name="¥_98ftc12_工作表1" xfId="1307"/>
    <cellStyle name="¥_99ADR" xfId="1308"/>
    <cellStyle name="¥_99ADR_工作表1" xfId="1309"/>
    <cellStyle name="¥_99aust" xfId="1310"/>
    <cellStyle name="¥_99aust_工作表1" xfId="1311"/>
    <cellStyle name="¥_99ec" xfId="1312"/>
    <cellStyle name="¥_99ec_工作表1" xfId="1313"/>
    <cellStyle name="¥_99ecadd" xfId="1314"/>
    <cellStyle name="¥_99ecadd_工作表1" xfId="1315"/>
    <cellStyle name="¥_99pr623" xfId="1316"/>
    <cellStyle name="¥_99pr623_工作表1" xfId="1317"/>
    <cellStyle name="¥_99pr623c" xfId="1318"/>
    <cellStyle name="¥_99pr623c_工作表1" xfId="1319"/>
    <cellStyle name="¥_99PRICE" xfId="1320"/>
    <cellStyle name="¥_99PRICE_工作表1" xfId="1321"/>
    <cellStyle name="¥_99SUM" xfId="1322"/>
    <cellStyle name="¥_99SUM_工作表1" xfId="1323"/>
    <cellStyle name="¥_Activa_2003FL(PIL458)" xfId="1324"/>
    <cellStyle name="¥_Activa_2003FL(PIL458)_2+10 package to FCO" xfId="1325"/>
    <cellStyle name="¥_Book1" xfId="1326"/>
    <cellStyle name="¥_Book1_2+10 package to FCO" xfId="1327"/>
    <cellStyle name="¥_Book1_2005 pricing strategy summary FAP" xfId="1328"/>
    <cellStyle name="¥_Book1_2005 pricing strategy summary FAP_2+10 package to FCO" xfId="1329"/>
    <cellStyle name="¥_Book1_2005 pricing strategy summary1" xfId="1330"/>
    <cellStyle name="¥_Book1_2005 pricing strategy summary1_2+10 package to FCO" xfId="1331"/>
    <cellStyle name="¥_Book1_MPV" xfId="1332"/>
    <cellStyle name="¥_Book1_MPV_2+10 package to FCO" xfId="1333"/>
    <cellStyle name="¥_Book2" xfId="1334"/>
    <cellStyle name="¥_C224 2.0 ABS w_wo (Sep5-2002)-WC" xfId="1335"/>
    <cellStyle name="¥_C224 2.0 ABS w_wo (Sep5-2002)-WC_2+10 package to FCO" xfId="1336"/>
    <cellStyle name="¥_C224 2.0 ABS w_wo (Sep5-2002)-WC_2005 pricing strategy summary FAP" xfId="1337"/>
    <cellStyle name="¥_C224 2.0 ABS w_wo (Sep5-2002)-WC_2005 pricing strategy summary FAP_2+10 package to FCO" xfId="1338"/>
    <cellStyle name="¥_C224 2.0 ABS w_wo (Sep5-2002)-WC_2005 pricing strategy summary1" xfId="1339"/>
    <cellStyle name="¥_C224 2.0 ABS w_wo (Sep5-2002)-WC_2005 pricing strategy summary1_2+10 package to FCO" xfId="1340"/>
    <cellStyle name="¥_C224 2.0 ABS w_wo (Sep5-2002)-WC_MPV" xfId="1341"/>
    <cellStyle name="¥_C224 2.0 ABS w_wo (Sep5-2002)-WC_MPV_2+10 package to FCO" xfId="1342"/>
    <cellStyle name="¥_C224 2003Q1 FR (FLH PA)-(KO)update-1" xfId="1343"/>
    <cellStyle name="¥_C224 2003Q1 FR (FLH PA)-(KO)update-1_2+10 package to FCO" xfId="1344"/>
    <cellStyle name="¥_C224 2003Q1 FR (FLH PA)-(KO)update-1_2005 pricing strategy summary FAP" xfId="1345"/>
    <cellStyle name="¥_C224 2003Q1 FR (FLH PA)-(KO)update-1_2005 pricing strategy summary FAP_2+10 package to FCO" xfId="1346"/>
    <cellStyle name="¥_C224 2003Q1 FR (FLH PA)-(KO)update-1_2005 pricing strategy summary1" xfId="1347"/>
    <cellStyle name="¥_C224 2003Q1 FR (FLH PA)-(KO)update-1_2005 pricing strategy summary1_2+10 package to FCO" xfId="1348"/>
    <cellStyle name="¥_C224 2003Q1 FR (FLH PA)-(KO)update-1_MPV" xfId="1349"/>
    <cellStyle name="¥_C224 2003Q1 FR (FLH PA)-(KO)update-1_MPV_2+10 package to FCO" xfId="1350"/>
    <cellStyle name="¥_China Fiesta Panel2- 2009" xfId="1351"/>
    <cellStyle name="¥_EAP walk for 09 CD345(Camry 09 model)_ wo IP" xfId="1352"/>
    <cellStyle name="¥_FLH C224F 2.0L appearance - KO with Action" xfId="1353"/>
    <cellStyle name="¥_FLH C224F 2.0L appearance - KO with Action_工作表1" xfId="1354"/>
    <cellStyle name="¥_FLH Freshening Summary_Jan 7th" xfId="1355"/>
    <cellStyle name="¥_FLH Freshening Summary_Jan 7th_2+10 package to FCO" xfId="1356"/>
    <cellStyle name="¥_FLH Freshening Summary_Jan 7th_2005 pricing strategy summary FAP" xfId="1357"/>
    <cellStyle name="¥_FLH Freshening Summary_Jan 7th_2005 pricing strategy summary FAP_2+10 package to FCO" xfId="1358"/>
    <cellStyle name="¥_FLH Freshening Summary_Jan 7th_2005 pricing strategy summary1" xfId="1359"/>
    <cellStyle name="¥_FLH Freshening Summary_Jan 7th_2005 pricing strategy summary1_2+10 package to FCO" xfId="1360"/>
    <cellStyle name="¥_FLH Freshening Summary_Jan 7th_MPV" xfId="1361"/>
    <cellStyle name="¥_FLH Freshening Summary_Jan 7th_MPV_2+10 package to FCO" xfId="1362"/>
    <cellStyle name="¥_FLH J14 Freshening Summary" xfId="1363"/>
    <cellStyle name="¥_FLH J14 Freshening Summary_2+10 package to FCO" xfId="1364"/>
    <cellStyle name="¥_FLH J14 Freshening Summary_2005 pricing strategy summary FAP" xfId="1365"/>
    <cellStyle name="¥_FLH J14 Freshening Summary_2005 pricing strategy summary FAP_2+10 package to FCO" xfId="1366"/>
    <cellStyle name="¥_FLH J14 Freshening Summary_2005 pricing strategy summary1" xfId="1367"/>
    <cellStyle name="¥_FLH J14 Freshening Summary_2005 pricing strategy summary1_2+10 package to FCO" xfId="1368"/>
    <cellStyle name="¥_FLH J14 Freshening Summary_MPV" xfId="1369"/>
    <cellStyle name="¥_FLH J14 Freshening Summary_MPV_2+10 package to FCO" xfId="1370"/>
    <cellStyle name="¥_India U268 PA Inquiry (6.11.2003)" xfId="1371"/>
    <cellStyle name="¥_J87 Price Spider(FLH) for SI" xfId="1372"/>
    <cellStyle name="¥_J87 Price Spider(FLH) for SI 0616 2003" xfId="1373"/>
    <cellStyle name="¥_J87 Price Spider(FLH) for SI 0616 2003_2+10 package to FCO" xfId="1374"/>
    <cellStyle name="¥_J87 Price Spider(FLH) for SI 0616 2003_2005 pricing strategy summary FAP" xfId="1375"/>
    <cellStyle name="¥_J87 Price Spider(FLH) for SI 0616 2003_2005 pricing strategy summary FAP_2+10 package to FCO" xfId="1376"/>
    <cellStyle name="¥_J87 Price Spider(FLH) for SI 0616 2003_2005 pricing strategy summary1" xfId="1377"/>
    <cellStyle name="¥_J87 Price Spider(FLH) for SI 0616 2003_2005 pricing strategy summary1_2+10 package to FCO" xfId="1378"/>
    <cellStyle name="¥_J87 Price Spider(FLH) for SI 0616 2003_MPV" xfId="1379"/>
    <cellStyle name="¥_J87 Price Spider(FLH) for SI 0616 2003_MPV_2+10 package to FCO" xfId="1380"/>
    <cellStyle name="¥_J87 Price Spider(FLH) for SI_2+10 package to FCO" xfId="1381"/>
    <cellStyle name="¥_J87 Price Spider(FLH) for SI_2005 pricing strategy summary FAP" xfId="1382"/>
    <cellStyle name="¥_J87 Price Spider(FLH) for SI_2005 pricing strategy summary FAP_2+10 package to FCO" xfId="1383"/>
    <cellStyle name="¥_J87 Price Spider(FLH) for SI_2005 pricing strategy summary1" xfId="1384"/>
    <cellStyle name="¥_J87 Price Spider(FLH) for SI_2005 pricing strategy summary1_2+10 package to FCO" xfId="1385"/>
    <cellStyle name="¥_J87 Price Spider(FLH) for SI_MPV" xfId="1386"/>
    <cellStyle name="¥_J87 Price Spider(FLH) for SI_MPV_2+10 package to FCO" xfId="1387"/>
    <cellStyle name="¥_J97FT623" xfId="1388"/>
    <cellStyle name="¥_J97FT623_工作表1" xfId="1389"/>
    <cellStyle name="¥_J97FTC_1" xfId="1390"/>
    <cellStyle name="¥_J97FTC_1_工作表1" xfId="1391"/>
    <cellStyle name="¥_JANPRIC2" xfId="1392"/>
    <cellStyle name="¥_JANPRIC2_1" xfId="1393"/>
    <cellStyle name="¥_JANPRIC2_1_工作表1" xfId="1394"/>
    <cellStyle name="¥_JANPRIC2_工作表1" xfId="1395"/>
    <cellStyle name="¥_Malaysia J97U PA Inquiry0912031" xfId="1396"/>
    <cellStyle name="¥_newadr2" xfId="1397"/>
    <cellStyle name="¥_newadr2_工作表1" xfId="1398"/>
    <cellStyle name="¥_Per Unit analysis" xfId="1399"/>
    <cellStyle name="¥_Per Unit analysis_工作表1" xfId="1400"/>
    <cellStyle name="¥_philippines-new5" xfId="1401"/>
    <cellStyle name="¥_philippines-new5_2+10 package to FCO" xfId="1402"/>
    <cellStyle name="¥_philippines-new5_2005 pricing strategy summary FAP" xfId="1403"/>
    <cellStyle name="¥_philippines-new5_2005 pricing strategy summary FAP_2+10 package to FCO" xfId="1404"/>
    <cellStyle name="¥_philippines-new5_2005 pricing strategy summary1" xfId="1405"/>
    <cellStyle name="¥_philippines-new5_2005 pricing strategy summary1_2+10 package to FCO" xfId="1406"/>
    <cellStyle name="¥_philippines-new5_Book1" xfId="1407"/>
    <cellStyle name="¥_philippines-new5_Book1_2+10 package to FCO" xfId="1408"/>
    <cellStyle name="¥_philippines-new5_Book1_2005 pricing strategy summary FAP" xfId="1409"/>
    <cellStyle name="¥_philippines-new5_Book1_2005 pricing strategy summary FAP_2+10 package to FCO" xfId="1410"/>
    <cellStyle name="¥_philippines-new5_Book1_2005 pricing strategy summary1" xfId="1411"/>
    <cellStyle name="¥_philippines-new5_Book1_2005 pricing strategy summary1_2+10 package to FCO" xfId="1412"/>
    <cellStyle name="¥_philippines-new5_Book1_MPV" xfId="1413"/>
    <cellStyle name="¥_philippines-new5_Book1_MPV_2+10 package to FCO" xfId="1414"/>
    <cellStyle name="¥_philippines-new5_C224 2.0 ABS w_wo (Sep5-2002)-WC" xfId="1415"/>
    <cellStyle name="¥_philippines-new5_C224 2.0 ABS w_wo (Sep5-2002)-WC_2+10 package to FCO" xfId="1416"/>
    <cellStyle name="¥_philippines-new5_C224 2.0 ABS w_wo (Sep5-2002)-WC_2005 pricing strategy summary FAP" xfId="1417"/>
    <cellStyle name="¥_philippines-new5_C224 2.0 ABS w_wo (Sep5-2002)-WC_2005 pricing strategy summary FAP_2+10 package to FCO" xfId="1418"/>
    <cellStyle name="¥_philippines-new5_C224 2.0 ABS w_wo (Sep5-2002)-WC_2005 pricing strategy summary1" xfId="1419"/>
    <cellStyle name="¥_philippines-new5_C224 2.0 ABS w_wo (Sep5-2002)-WC_2005 pricing strategy summary1_2+10 package to FCO" xfId="1420"/>
    <cellStyle name="¥_philippines-new5_C224 2.0 ABS w_wo (Sep5-2002)-WC_MPV" xfId="1421"/>
    <cellStyle name="¥_philippines-new5_C224 2.0 ABS w_wo (Sep5-2002)-WC_MPV_2+10 package to FCO" xfId="1422"/>
    <cellStyle name="¥_philippines-new5_MPV" xfId="1423"/>
    <cellStyle name="¥_philippines-new5_MPV_2+10 package to FCO" xfId="1424"/>
    <cellStyle name="¥_philippines-new5_Vietnam-New Nov00" xfId="1425"/>
    <cellStyle name="¥_philippines-new5_Vietnam-New Nov00_2+10 package to FCO" xfId="1426"/>
    <cellStyle name="¥_philippines-new5_Vietnam-New Nov00_2005 pricing strategy summary FAP" xfId="1427"/>
    <cellStyle name="¥_philippines-new5_Vietnam-New Nov00_2005 pricing strategy summary FAP_2+10 package to FCO" xfId="1428"/>
    <cellStyle name="¥_philippines-new5_Vietnam-New Nov00_2005 pricing strategy summary1" xfId="1429"/>
    <cellStyle name="¥_philippines-new5_Vietnam-New Nov00_2005 pricing strategy summary1_2+10 package to FCO" xfId="1430"/>
    <cellStyle name="¥_philippines-new5_Vietnam-New Nov00_Book1" xfId="1431"/>
    <cellStyle name="¥_philippines-new5_Vietnam-New Nov00_Book1_2+10 package to FCO" xfId="1432"/>
    <cellStyle name="¥_philippines-new5_Vietnam-New Nov00_Book1_2005 pricing strategy summary FAP" xfId="1433"/>
    <cellStyle name="¥_philippines-new5_Vietnam-New Nov00_Book1_2005 pricing strategy summary FAP_2+10 package to FCO" xfId="1434"/>
    <cellStyle name="¥_philippines-new5_Vietnam-New Nov00_Book1_2005 pricing strategy summary1" xfId="1435"/>
    <cellStyle name="¥_philippines-new5_Vietnam-New Nov00_Book1_2005 pricing strategy summary1_2+10 package to FCO" xfId="1436"/>
    <cellStyle name="¥_philippines-new5_Vietnam-New Nov00_Book1_MPV" xfId="1437"/>
    <cellStyle name="¥_philippines-new5_Vietnam-New Nov00_Book1_MPV_2+10 package to FCO" xfId="1438"/>
    <cellStyle name="¥_philippines-new5_Vietnam-New Nov00_C224 2.0 ABS w_wo (Sep5-2002)-WC" xfId="1439"/>
    <cellStyle name="¥_philippines-new5_Vietnam-New Nov00_C224 2.0 ABS w_wo (Sep5-2002)-WC_2+10 package to FCO" xfId="1440"/>
    <cellStyle name="¥_philippines-new5_Vietnam-New Nov00_C224 2.0 ABS w_wo (Sep5-2002)-WC_2005 pricing strategy summary FAP" xfId="1441"/>
    <cellStyle name="¥_philippines-new5_Vietnam-New Nov00_C224 2.0 ABS w_wo (Sep5-2002)-WC_2005 pricing strategy summary FAP_2+10 package to FCO" xfId="1442"/>
    <cellStyle name="¥_philippines-new5_Vietnam-New Nov00_C224 2.0 ABS w_wo (Sep5-2002)-WC_2005 pricing strategy summary1" xfId="1443"/>
    <cellStyle name="¥_philippines-new5_Vietnam-New Nov00_C224 2.0 ABS w_wo (Sep5-2002)-WC_2005 pricing strategy summary1_2+10 package to FCO" xfId="1444"/>
    <cellStyle name="¥_philippines-new5_Vietnam-New Nov00_C224 2.0 ABS w_wo (Sep5-2002)-WC_MPV" xfId="1445"/>
    <cellStyle name="¥_philippines-new5_Vietnam-New Nov00_C224 2.0 ABS w_wo (Sep5-2002)-WC_MPV_2+10 package to FCO" xfId="1446"/>
    <cellStyle name="¥_philippines-new5_Vietnam-New Nov00_MPV" xfId="1447"/>
    <cellStyle name="¥_philippines-new5_Vietnam-New Nov00_MPV_2+10 package to FCO" xfId="1448"/>
    <cellStyle name="¥_philippines-new7" xfId="1449"/>
    <cellStyle name="¥_philippines-new7_2+10 package to FCO" xfId="1450"/>
    <cellStyle name="¥_philippines-new7_2005 pricing strategy summary FAP" xfId="1451"/>
    <cellStyle name="¥_philippines-new7_2005 pricing strategy summary FAP_2+10 package to FCO" xfId="1452"/>
    <cellStyle name="¥_philippines-new7_2005 pricing strategy summary1" xfId="1453"/>
    <cellStyle name="¥_philippines-new7_2005 pricing strategy summary1_2+10 package to FCO" xfId="1454"/>
    <cellStyle name="¥_philippines-new7_Book1" xfId="1455"/>
    <cellStyle name="¥_philippines-new7_Book1_2+10 package to FCO" xfId="1456"/>
    <cellStyle name="¥_philippines-new7_Book1_2005 pricing strategy summary FAP" xfId="1457"/>
    <cellStyle name="¥_philippines-new7_Book1_2005 pricing strategy summary FAP_2+10 package to FCO" xfId="1458"/>
    <cellStyle name="¥_philippines-new7_Book1_2005 pricing strategy summary1" xfId="1459"/>
    <cellStyle name="¥_philippines-new7_Book1_2005 pricing strategy summary1_2+10 package to FCO" xfId="1460"/>
    <cellStyle name="¥_philippines-new7_Book1_MPV" xfId="1461"/>
    <cellStyle name="¥_philippines-new7_Book1_MPV_2+10 package to FCO" xfId="1462"/>
    <cellStyle name="¥_philippines-new7_C224 2.0 ABS w_wo (Sep5-2002)-WC" xfId="1463"/>
    <cellStyle name="¥_philippines-new7_C224 2.0 ABS w_wo (Sep5-2002)-WC_2+10 package to FCO" xfId="1464"/>
    <cellStyle name="¥_philippines-new7_C224 2.0 ABS w_wo (Sep5-2002)-WC_2005 pricing strategy summary FAP" xfId="1465"/>
    <cellStyle name="¥_philippines-new7_C224 2.0 ABS w_wo (Sep5-2002)-WC_2005 pricing strategy summary FAP_2+10 package to FCO" xfId="1466"/>
    <cellStyle name="¥_philippines-new7_C224 2.0 ABS w_wo (Sep5-2002)-WC_2005 pricing strategy summary1" xfId="1467"/>
    <cellStyle name="¥_philippines-new7_C224 2.0 ABS w_wo (Sep5-2002)-WC_2005 pricing strategy summary1_2+10 package to FCO" xfId="1468"/>
    <cellStyle name="¥_philippines-new7_C224 2.0 ABS w_wo (Sep5-2002)-WC_MPV" xfId="1469"/>
    <cellStyle name="¥_philippines-new7_C224 2.0 ABS w_wo (Sep5-2002)-WC_MPV_2+10 package to FCO" xfId="1470"/>
    <cellStyle name="¥_philippines-new7_MPV" xfId="1471"/>
    <cellStyle name="¥_philippines-new7_MPV_2+10 package to FCO" xfId="1472"/>
    <cellStyle name="¥_philippines-new7_Vietnam-New Nov00" xfId="1473"/>
    <cellStyle name="¥_philippines-new7_Vietnam-New Nov00_2+10 package to FCO" xfId="1474"/>
    <cellStyle name="¥_philippines-new7_Vietnam-New Nov00_2005 pricing strategy summary FAP" xfId="1475"/>
    <cellStyle name="¥_philippines-new7_Vietnam-New Nov00_2005 pricing strategy summary FAP_2+10 package to FCO" xfId="1476"/>
    <cellStyle name="¥_philippines-new7_Vietnam-New Nov00_2005 pricing strategy summary1" xfId="1477"/>
    <cellStyle name="¥_philippines-new7_Vietnam-New Nov00_2005 pricing strategy summary1_2+10 package to FCO" xfId="1478"/>
    <cellStyle name="¥_philippines-new7_Vietnam-New Nov00_Book1" xfId="1479"/>
    <cellStyle name="¥_philippines-new7_Vietnam-New Nov00_Book1_2+10 package to FCO" xfId="1480"/>
    <cellStyle name="¥_philippines-new7_Vietnam-New Nov00_Book1_2005 pricing strategy summary FAP" xfId="1481"/>
    <cellStyle name="¥_philippines-new7_Vietnam-New Nov00_Book1_2005 pricing strategy summary FAP_2+10 package to FCO" xfId="1482"/>
    <cellStyle name="¥_philippines-new7_Vietnam-New Nov00_Book1_2005 pricing strategy summary1" xfId="1483"/>
    <cellStyle name="¥_philippines-new7_Vietnam-New Nov00_Book1_2005 pricing strategy summary1_2+10 package to FCO" xfId="1484"/>
    <cellStyle name="¥_philippines-new7_Vietnam-New Nov00_Book1_MPV" xfId="1485"/>
    <cellStyle name="¥_philippines-new7_Vietnam-New Nov00_Book1_MPV_2+10 package to FCO" xfId="1486"/>
    <cellStyle name="¥_philippines-new7_Vietnam-New Nov00_C224 2.0 ABS w_wo (Sep5-2002)-WC" xfId="1487"/>
    <cellStyle name="¥_philippines-new7_Vietnam-New Nov00_C224 2.0 ABS w_wo (Sep5-2002)-WC_2+10 package to FCO" xfId="1488"/>
    <cellStyle name="¥_philippines-new7_Vietnam-New Nov00_C224 2.0 ABS w_wo (Sep5-2002)-WC_2005 pricing strategy summary FAP" xfId="1489"/>
    <cellStyle name="¥_philippines-new7_Vietnam-New Nov00_C224 2.0 ABS w_wo (Sep5-2002)-WC_2005 pricing strategy summary FAP_2+10 package to FCO" xfId="1490"/>
    <cellStyle name="¥_philippines-new7_Vietnam-New Nov00_C224 2.0 ABS w_wo (Sep5-2002)-WC_2005 pricing strategy summary1" xfId="1491"/>
    <cellStyle name="¥_philippines-new7_Vietnam-New Nov00_C224 2.0 ABS w_wo (Sep5-2002)-WC_2005 pricing strategy summary1_2+10 package to FCO" xfId="1492"/>
    <cellStyle name="¥_philippines-new7_Vietnam-New Nov00_C224 2.0 ABS w_wo (Sep5-2002)-WC_MPV" xfId="1493"/>
    <cellStyle name="¥_philippines-new7_Vietnam-New Nov00_C224 2.0 ABS w_wo (Sep5-2002)-WC_MPV_2+10 package to FCO" xfId="1494"/>
    <cellStyle name="¥_philippines-new7_Vietnam-New Nov00_MPV" xfId="1495"/>
    <cellStyle name="¥_philippines-new7_Vietnam-New Nov00_MPV_2+10 package to FCO" xfId="1496"/>
    <cellStyle name="¥_PRICEADR" xfId="1497"/>
    <cellStyle name="¥_PRICEADR_1" xfId="1498"/>
    <cellStyle name="¥_PRICEADR_1_工作表1" xfId="1499"/>
    <cellStyle name="¥_PRICEADR_工作表1" xfId="1500"/>
    <cellStyle name="¥_PRICEEC" xfId="1501"/>
    <cellStyle name="¥_PRICEEC_1" xfId="1502"/>
    <cellStyle name="¥_PRICEEC_1_工作表1" xfId="1503"/>
    <cellStyle name="¥_PRICEEC_工作表1" xfId="1504"/>
    <cellStyle name="¥_Product Line" xfId="1505"/>
    <cellStyle name="¥_Product Line_工作表1" xfId="1506"/>
    <cellStyle name="¥_Sc Including 3.0 4x2 DIT" xfId="1507"/>
    <cellStyle name="¥_Thailand (U204-J14Y) template-Sep27-Revise" xfId="1508"/>
    <cellStyle name="¥_Thailand (U204-J14Y) template-Sep27-Revise_工作表1" xfId="1509"/>
    <cellStyle name="¥_TRIB-JPN" xfId="1510"/>
    <cellStyle name="¥_TRIB-JPN_2+10 package to FCO" xfId="1511"/>
    <cellStyle name="¥_TRIB-JPN_2005 pricing strategy summary FAP" xfId="1512"/>
    <cellStyle name="¥_TRIB-JPN_2005 pricing strategy summary FAP_2+10 package to FCO" xfId="1513"/>
    <cellStyle name="¥_TRIB-JPN_2005 pricing strategy summary1" xfId="1514"/>
    <cellStyle name="¥_TRIB-JPN_2005 pricing strategy summary1_2+10 package to FCO" xfId="1515"/>
    <cellStyle name="¥_TRIB-JPN_MPV" xfId="1516"/>
    <cellStyle name="¥_TRIB-JPN_MPV_2+10 package to FCO" xfId="1517"/>
    <cellStyle name="¥_TRIB-JPN_U204sub VS New CRV (05312002)" xfId="1518"/>
    <cellStyle name="¥_TRIB-JPN_U204sub VS New CRV (05312002)_2+10 package to FCO" xfId="1519"/>
    <cellStyle name="¥_TRIB-JPN_U204sub VS New CRV (05312002)_2005 pricing strategy summary FAP" xfId="1520"/>
    <cellStyle name="¥_TRIB-JPN_U204sub VS New CRV (05312002)_2005 pricing strategy summary FAP_2+10 package to FCO" xfId="1521"/>
    <cellStyle name="¥_TRIB-JPN_U204sub VS New CRV (05312002)_2005 pricing strategy summary1" xfId="1522"/>
    <cellStyle name="¥_TRIB-JPN_U204sub VS New CRV (05312002)_2005 pricing strategy summary1_2+10 package to FCO" xfId="1523"/>
    <cellStyle name="¥_TRIB-JPN_U204sub VS New CRV (05312002)_MPV" xfId="1524"/>
    <cellStyle name="¥_TRIB-JPN_U204sub VS New CRV (05312002)_MPV_2+10 package to FCO" xfId="1525"/>
    <cellStyle name="¥_TRIBSUB" xfId="1526"/>
    <cellStyle name="¥_TRIBSUB_2+10 package to FCO" xfId="1527"/>
    <cellStyle name="¥_TRIBSUB_2005 pricing strategy summary FAP" xfId="1528"/>
    <cellStyle name="¥_TRIBSUB_2005 pricing strategy summary FAP_2+10 package to FCO" xfId="1529"/>
    <cellStyle name="¥_TRIBSUB_2005 pricing strategy summary1" xfId="1530"/>
    <cellStyle name="¥_TRIBSUB_2005 pricing strategy summary1_2+10 package to FCO" xfId="1531"/>
    <cellStyle name="¥_TRIBSUB_MPV" xfId="1532"/>
    <cellStyle name="¥_TRIBSUB_MPV_2+10 package to FCO" xfId="1533"/>
    <cellStyle name="¥_TRIBSUB_TRIBJPN2" xfId="1534"/>
    <cellStyle name="¥_TRIBSUB_TRIBJPN2_2+10 package to FCO" xfId="1535"/>
    <cellStyle name="¥_TRIBSUB_TRIBJPN2_2005 pricing strategy summary FAP" xfId="1536"/>
    <cellStyle name="¥_TRIBSUB_TRIBJPN2_2005 pricing strategy summary FAP_2+10 package to FCO" xfId="1537"/>
    <cellStyle name="¥_TRIBSUB_TRIBJPN2_2005 pricing strategy summary1" xfId="1538"/>
    <cellStyle name="¥_TRIBSUB_TRIBJPN2_2005 pricing strategy summary1_2+10 package to FCO" xfId="1539"/>
    <cellStyle name="¥_TRIBSUB_TRIBJPN2_MPV" xfId="1540"/>
    <cellStyle name="¥_TRIBSUB_TRIBJPN2_MPV_2+10 package to FCO" xfId="1541"/>
    <cellStyle name="¥_TRIBSUB_TRIBJPN2_U204sub VS New CRV (05312002)" xfId="1542"/>
    <cellStyle name="¥_TRIBSUB_TRIBJPN2_U204sub VS New CRV (05312002)_2+10 package to FCO" xfId="1543"/>
    <cellStyle name="¥_TRIBSUB_TRIBJPN2_U204sub VS New CRV (05312002)_2005 pricing strategy summary FAP" xfId="1544"/>
    <cellStyle name="¥_TRIBSUB_TRIBJPN2_U204sub VS New CRV (05312002)_2005 pricing strategy summary FAP_2+10 package to FCO" xfId="1545"/>
    <cellStyle name="¥_TRIBSUB_TRIBJPN2_U204sub VS New CRV (05312002)_2005 pricing strategy summary1" xfId="1546"/>
    <cellStyle name="¥_TRIBSUB_TRIBJPN2_U204sub VS New CRV (05312002)_2005 pricing strategy summary1_2+10 package to FCO" xfId="1547"/>
    <cellStyle name="¥_TRIBSUB_TRIBJPN2_U204sub VS New CRV (05312002)_MPV" xfId="1548"/>
    <cellStyle name="¥_TRIBSUB_TRIBJPN2_U204sub VS New CRV (05312002)_MPV_2+10 package to FCO" xfId="1549"/>
    <cellStyle name="¥_TRIBSUB_U204SUB" xfId="1550"/>
    <cellStyle name="¥_TRIBSUB_U204sub VS New CRV (05312002)" xfId="1551"/>
    <cellStyle name="¥_TRIBSUB_U204sub VS New CRV (05312002)_2+10 package to FCO" xfId="1552"/>
    <cellStyle name="¥_TRIBSUB_U204sub VS New CRV (05312002)_2005 pricing strategy summary FAP" xfId="1553"/>
    <cellStyle name="¥_TRIBSUB_U204sub VS New CRV (05312002)_2005 pricing strategy summary FAP_2+10 package to FCO" xfId="1554"/>
    <cellStyle name="¥_TRIBSUB_U204sub VS New CRV (05312002)_2005 pricing strategy summary1" xfId="1555"/>
    <cellStyle name="¥_TRIBSUB_U204sub VS New CRV (05312002)_2005 pricing strategy summary1_2+10 package to FCO" xfId="1556"/>
    <cellStyle name="¥_TRIBSUB_U204sub VS New CRV (05312002)_MPV" xfId="1557"/>
    <cellStyle name="¥_TRIBSUB_U204sub VS New CRV (05312002)_MPV_2+10 package to FCO" xfId="1558"/>
    <cellStyle name="¥_TRIBSUB_U204SUB_2+10 package to FCO" xfId="1559"/>
    <cellStyle name="¥_TRIBSUB_U204SUB_2005 pricing strategy summary FAP" xfId="1560"/>
    <cellStyle name="¥_TRIBSUB_U204SUB_2005 pricing strategy summary FAP_2+10 package to FCO" xfId="1561"/>
    <cellStyle name="¥_TRIBSUB_U204SUB_2005 pricing strategy summary1" xfId="1562"/>
    <cellStyle name="¥_TRIBSUB_U204SUB_2005 pricing strategy summary1_2+10 package to FCO" xfId="1563"/>
    <cellStyle name="¥_TRIBSUB_U204SUB_MPV" xfId="1564"/>
    <cellStyle name="¥_TRIBSUB_U204SUB_MPV_2+10 package to FCO" xfId="1565"/>
    <cellStyle name="¥_TRIBSUB_U204SUB_U204sub VS New CRV (05312002)" xfId="1566"/>
    <cellStyle name="¥_TRIBSUB_U204SUB_U204sub VS New CRV (05312002)_2+10 package to FCO" xfId="1567"/>
    <cellStyle name="¥_TRIBSUB_U204SUB_U204sub VS New CRV (05312002)_2005 pricing strategy summary FAP" xfId="1568"/>
    <cellStyle name="¥_TRIBSUB_U204SUB_U204sub VS New CRV (05312002)_2005 pricing strategy summary FAP_2+10 package to FCO" xfId="1569"/>
    <cellStyle name="¥_TRIBSUB_U204SUB_U204sub VS New CRV (05312002)_2005 pricing strategy summary1" xfId="1570"/>
    <cellStyle name="¥_TRIBSUB_U204SUB_U204sub VS New CRV (05312002)_2005 pricing strategy summary1_2+10 package to FCO" xfId="1571"/>
    <cellStyle name="¥_TRIBSUB_U204SUB_U204sub VS New CRV (05312002)_MPV" xfId="1572"/>
    <cellStyle name="¥_TRIBSUB_U204SUB_U204sub VS New CRV (05312002)_MPV_2+10 package to FCO" xfId="1573"/>
    <cellStyle name="¥_U204 FL (PA) 012803 - Final in FLH TPRC" xfId="1574"/>
    <cellStyle name="¥_U204 FL (PA) 012803 - Final in FLH TPRC_2+10 package to FCO" xfId="1575"/>
    <cellStyle name="¥_U204 FL (PA) 012803 - Final in FLH TPRC_2005 pricing strategy summary FAP" xfId="1576"/>
    <cellStyle name="¥_U204 FL (PA) 012803 - Final in FLH TPRC_2005 pricing strategy summary FAP_2+10 package to FCO" xfId="1577"/>
    <cellStyle name="¥_U204 FL (PA) 012803 - Final in FLH TPRC_2005 pricing strategy summary1" xfId="1578"/>
    <cellStyle name="¥_U204 FL (PA) 012803 - Final in FLH TPRC_2005 pricing strategy summary1_2+10 package to FCO" xfId="1579"/>
    <cellStyle name="¥_U204 FL (PA) 012803 - Final in FLH TPRC_MPV" xfId="1580"/>
    <cellStyle name="¥_U204 FL (PA) 012803 - Final in FLH TPRC_MPV_2+10 package to FCO" xfId="1581"/>
    <cellStyle name="¥_U204 FL Investment  Var. cost" xfId="1582"/>
    <cellStyle name="¥_U204 FL Investment  Var. cost (012103)" xfId="1583"/>
    <cellStyle name="¥_U204 FL Investment  Var. cost (012103)_工作表1" xfId="1584"/>
    <cellStyle name="¥_U204 FL Investment  Var. cost_工作表1" xfId="1585"/>
    <cellStyle name="¥_U204 freshening (2)" xfId="1586"/>
    <cellStyle name="¥_U204 freshening (2)_2+10 package to FCO" xfId="1587"/>
    <cellStyle name="¥_U204 freshening (2)_2005 pricing strategy summary FAP" xfId="1588"/>
    <cellStyle name="¥_U204 freshening (2)_2005 pricing strategy summary FAP_2+10 package to FCO" xfId="1589"/>
    <cellStyle name="¥_U204 freshening (2)_2005 pricing strategy summary1" xfId="1590"/>
    <cellStyle name="¥_U204 freshening (2)_2005 pricing strategy summary1_2+10 package to FCO" xfId="1591"/>
    <cellStyle name="¥_U204 freshening (2)_MPV" xfId="1592"/>
    <cellStyle name="¥_U204 freshening (2)_MPV_2+10 package to FCO" xfId="1593"/>
    <cellStyle name="¥_U204FL PA Price Spider" xfId="1594"/>
    <cellStyle name="¥_U204FL PA Price Spider_2+10 package to FCO" xfId="1595"/>
    <cellStyle name="¥_U204FL PA Price Spider_2005 pricing strategy summary FAP" xfId="1596"/>
    <cellStyle name="¥_U204FL PA Price Spider_2005 pricing strategy summary FAP_2+10 package to FCO" xfId="1597"/>
    <cellStyle name="¥_U204FL PA Price Spider_2005 pricing strategy summary1" xfId="1598"/>
    <cellStyle name="¥_U204FL PA Price Spider_2005 pricing strategy summary1_2+10 package to FCO" xfId="1599"/>
    <cellStyle name="¥_U204FL PA Price Spider_MPV" xfId="1600"/>
    <cellStyle name="¥_U204FL PA Price Spider_MPV_2+10 package to FCO" xfId="1601"/>
    <cellStyle name="¥_U204SUB" xfId="1602"/>
    <cellStyle name="¥_U204sub VS New CRV (05312002)" xfId="1603"/>
    <cellStyle name="¥_U204sub VS New CRV (05312002)_2+10 package to FCO" xfId="1604"/>
    <cellStyle name="¥_U204sub VS New CRV (05312002)_2005 pricing strategy summary FAP" xfId="1605"/>
    <cellStyle name="¥_U204sub VS New CRV (05312002)_2005 pricing strategy summary FAP_2+10 package to FCO" xfId="1606"/>
    <cellStyle name="¥_U204sub VS New CRV (05312002)_2005 pricing strategy summary1" xfId="1607"/>
    <cellStyle name="¥_U204sub VS New CRV (05312002)_2005 pricing strategy summary1_2+10 package to FCO" xfId="1608"/>
    <cellStyle name="¥_U204sub VS New CRV (05312002)_FMI J14XY ME 020920" xfId="1609"/>
    <cellStyle name="¥_U204sub VS New CRV (05312002)_FMI J14XY ME 020920_2+10 package to FCO" xfId="1610"/>
    <cellStyle name="¥_U204sub VS New CRV (05312002)_FMI J14XY ME 020920_2005 pricing strategy summary FAP" xfId="1611"/>
    <cellStyle name="¥_U204sub VS New CRV (05312002)_FMI J14XY ME 020920_2005 pricing strategy summary FAP_2+10 package to FCO" xfId="1612"/>
    <cellStyle name="¥_U204sub VS New CRV (05312002)_FMI J14XY ME 020920_2005 pricing strategy summary1" xfId="1613"/>
    <cellStyle name="¥_U204sub VS New CRV (05312002)_FMI J14XY ME 020920_2005 pricing strategy summary1_2+10 package to FCO" xfId="1614"/>
    <cellStyle name="¥_U204sub VS New CRV (05312002)_FMI J14XY ME 020920_MPV" xfId="1615"/>
    <cellStyle name="¥_U204sub VS New CRV (05312002)_FMI J14XY ME 020920_MPV_2+10 package to FCO" xfId="1616"/>
    <cellStyle name="¥_U204sub VS New CRV (05312002)_FMI J14XY ME 16102002" xfId="1617"/>
    <cellStyle name="¥_U204sub VS New CRV (05312002)_FMI J14XY ME 16102002_2+10 package to FCO" xfId="1618"/>
    <cellStyle name="¥_U204sub VS New CRV (05312002)_FMI J14XY ME 16102002_2005 pricing strategy summary FAP" xfId="1619"/>
    <cellStyle name="¥_U204sub VS New CRV (05312002)_FMI J14XY ME 16102002_2005 pricing strategy summary FAP_2+10 package to FCO" xfId="1620"/>
    <cellStyle name="¥_U204sub VS New CRV (05312002)_FMI J14XY ME 16102002_2005 pricing strategy summary1" xfId="1621"/>
    <cellStyle name="¥_U204sub VS New CRV (05312002)_FMI J14XY ME 16102002_2005 pricing strategy summary1_2+10 package to FCO" xfId="1622"/>
    <cellStyle name="¥_U204sub VS New CRV (05312002)_FMI J14XY ME 16102002_MPV" xfId="1623"/>
    <cellStyle name="¥_U204sub VS New CRV (05312002)_FMI J14XY ME 16102002_MPV_2+10 package to FCO" xfId="1624"/>
    <cellStyle name="¥_U204sub VS New CRV (05312002)_J14Y FMI XO &amp; PVA 021016" xfId="1625"/>
    <cellStyle name="¥_U204sub VS New CRV (05312002)_J14Y FMI XO &amp; PVA 021016_2+10 package to FCO" xfId="1626"/>
    <cellStyle name="¥_U204sub VS New CRV (05312002)_J14Y FMI XO &amp; PVA 021016_2005 pricing strategy summary FAP" xfId="1627"/>
    <cellStyle name="¥_U204sub VS New CRV (05312002)_J14Y FMI XO &amp; PVA 021016_2005 pricing strategy summary FAP_2+10 package to FCO" xfId="1628"/>
    <cellStyle name="¥_U204sub VS New CRV (05312002)_J14Y FMI XO &amp; PVA 021016_2005 pricing strategy summary1" xfId="1629"/>
    <cellStyle name="¥_U204sub VS New CRV (05312002)_J14Y FMI XO &amp; PVA 021016_2005 pricing strategy summary1_2+10 package to FCO" xfId="1630"/>
    <cellStyle name="¥_U204sub VS New CRV (05312002)_J14Y FMI XO &amp; PVA 021016_MPV" xfId="1631"/>
    <cellStyle name="¥_U204sub VS New CRV (05312002)_J14Y FMI XO &amp; PVA 021016_MPV_2+10 package to FCO" xfId="1632"/>
    <cellStyle name="¥_U204sub VS New CRV (05312002)_MPV" xfId="1633"/>
    <cellStyle name="¥_U204sub VS New CRV (05312002)_MPV_2+10 package to FCO" xfId="1634"/>
    <cellStyle name="¥_U204SUB_2+10 package to FCO" xfId="1635"/>
    <cellStyle name="¥_U204SUB_2005 pricing strategy summary FAP" xfId="1636"/>
    <cellStyle name="¥_U204SUB_2005 pricing strategy summary FAP_2+10 package to FCO" xfId="1637"/>
    <cellStyle name="¥_U204SUB_2005 pricing strategy summary1" xfId="1638"/>
    <cellStyle name="¥_U204SUB_2005 pricing strategy summary1_2+10 package to FCO" xfId="1639"/>
    <cellStyle name="¥_U204SUB_MPV" xfId="1640"/>
    <cellStyle name="¥_U204SUB_MPV_2+10 package to FCO" xfId="1641"/>
    <cellStyle name="¥_U204SUB_U204sub VS New CRV (05312002)" xfId="1642"/>
    <cellStyle name="¥_U204SUB_U204sub VS New CRV (05312002)_2+10 package to FCO" xfId="1643"/>
    <cellStyle name="¥_U204SUB_U204sub VS New CRV (05312002)_2005 pricing strategy summary FAP" xfId="1644"/>
    <cellStyle name="¥_U204SUB_U204sub VS New CRV (05312002)_2005 pricing strategy summary FAP_2+10 package to FCO" xfId="1645"/>
    <cellStyle name="¥_U204SUB_U204sub VS New CRV (05312002)_2005 pricing strategy summary1" xfId="1646"/>
    <cellStyle name="¥_U204SUB_U204sub VS New CRV (05312002)_2005 pricing strategy summary1_2+10 package to FCO" xfId="1647"/>
    <cellStyle name="¥_U204SUB_U204sub VS New CRV (05312002)_FMI J14XY ME 020920" xfId="1648"/>
    <cellStyle name="¥_U204SUB_U204sub VS New CRV (05312002)_FMI J14XY ME 020920_2+10 package to FCO" xfId="1649"/>
    <cellStyle name="¥_U204SUB_U204sub VS New CRV (05312002)_FMI J14XY ME 020920_2005 pricing strategy summary FAP" xfId="1650"/>
    <cellStyle name="¥_U204SUB_U204sub VS New CRV (05312002)_FMI J14XY ME 020920_2005 pricing strategy summary FAP_2+10 package to FCO" xfId="1651"/>
    <cellStyle name="¥_U204SUB_U204sub VS New CRV (05312002)_FMI J14XY ME 020920_2005 pricing strategy summary1" xfId="1652"/>
    <cellStyle name="¥_U204SUB_U204sub VS New CRV (05312002)_FMI J14XY ME 020920_2005 pricing strategy summary1_2+10 package to FCO" xfId="1653"/>
    <cellStyle name="¥_U204SUB_U204sub VS New CRV (05312002)_FMI J14XY ME 020920_MPV" xfId="1654"/>
    <cellStyle name="¥_U204SUB_U204sub VS New CRV (05312002)_FMI J14XY ME 020920_MPV_2+10 package to FCO" xfId="1655"/>
    <cellStyle name="¥_U204SUB_U204sub VS New CRV (05312002)_FMI J14XY ME 16102002" xfId="1656"/>
    <cellStyle name="¥_U204SUB_U204sub VS New CRV (05312002)_FMI J14XY ME 16102002_2+10 package to FCO" xfId="1657"/>
    <cellStyle name="¥_U204SUB_U204sub VS New CRV (05312002)_FMI J14XY ME 16102002_2005 pricing strategy summary FAP" xfId="1658"/>
    <cellStyle name="¥_U204SUB_U204sub VS New CRV (05312002)_FMI J14XY ME 16102002_2005 pricing strategy summary FAP_2+10 package to FCO" xfId="1659"/>
    <cellStyle name="¥_U204SUB_U204sub VS New CRV (05312002)_FMI J14XY ME 16102002_2005 pricing strategy summary1" xfId="1660"/>
    <cellStyle name="¥_U204SUB_U204sub VS New CRV (05312002)_FMI J14XY ME 16102002_2005 pricing strategy summary1_2+10 package to FCO" xfId="1661"/>
    <cellStyle name="¥_U204SUB_U204sub VS New CRV (05312002)_FMI J14XY ME 16102002_MPV" xfId="1662"/>
    <cellStyle name="¥_U204SUB_U204sub VS New CRV (05312002)_FMI J14XY ME 16102002_MPV_2+10 package to FCO" xfId="1663"/>
    <cellStyle name="¥_U204SUB_U204sub VS New CRV (05312002)_J14Y FMI XO &amp; PVA 021016" xfId="1664"/>
    <cellStyle name="¥_U204SUB_U204sub VS New CRV (05312002)_J14Y FMI XO &amp; PVA 021016_2+10 package to FCO" xfId="1665"/>
    <cellStyle name="¥_U204SUB_U204sub VS New CRV (05312002)_J14Y FMI XO &amp; PVA 021016_2005 pricing strategy summary FAP" xfId="1666"/>
    <cellStyle name="¥_U204SUB_U204sub VS New CRV (05312002)_J14Y FMI XO &amp; PVA 021016_2005 pricing strategy summary FAP_2+10 package to FCO" xfId="1667"/>
    <cellStyle name="¥_U204SUB_U204sub VS New CRV (05312002)_J14Y FMI XO &amp; PVA 021016_2005 pricing strategy summary1" xfId="1668"/>
    <cellStyle name="¥_U204SUB_U204sub VS New CRV (05312002)_J14Y FMI XO &amp; PVA 021016_2005 pricing strategy summary1_2+10 package to FCO" xfId="1669"/>
    <cellStyle name="¥_U204SUB_U204sub VS New CRV (05312002)_J14Y FMI XO &amp; PVA 021016_MPV" xfId="1670"/>
    <cellStyle name="¥_U204SUB_U204sub VS New CRV (05312002)_J14Y FMI XO &amp; PVA 021016_MPV_2+10 package to FCO" xfId="1671"/>
    <cellStyle name="¥_U204SUB_U204sub VS New CRV (05312002)_MPV" xfId="1672"/>
    <cellStyle name="¥_U204SUB_U204sub VS New CRV (05312002)_MPV_2+10 package to FCO" xfId="1673"/>
    <cellStyle name="¥_U268U Indonesia SC - Bpriando - July9" xfId="1674"/>
    <cellStyle name="¥_U268U Market Equation - Nov 2003" xfId="1675"/>
    <cellStyle name="¥_U268U Phils. SC Market Inquiry-ZEN" xfId="1676"/>
    <cellStyle name="¥_U268U Price Walk" xfId="1677"/>
    <cellStyle name="¥_U268U Thailand SC_1" xfId="1678"/>
    <cellStyle name="¥_Vietnam-base-reply-25-9" xfId="1679"/>
    <cellStyle name="¥_Vietnam-base-reply-25-9_2+10 package to FCO" xfId="1680"/>
    <cellStyle name="¥_Vietnam-base-reply-25-9_2005 pricing strategy summary FAP" xfId="1681"/>
    <cellStyle name="¥_Vietnam-base-reply-25-9_2005 pricing strategy summary FAP_2+10 package to FCO" xfId="1682"/>
    <cellStyle name="¥_Vietnam-base-reply-25-9_2005 pricing strategy summary1" xfId="1683"/>
    <cellStyle name="¥_Vietnam-base-reply-25-9_2005 pricing strategy summary1_2+10 package to FCO" xfId="1684"/>
    <cellStyle name="¥_Vietnam-base-reply-25-9_Book1" xfId="1685"/>
    <cellStyle name="¥_Vietnam-base-reply-25-9_Book1_2+10 package to FCO" xfId="1686"/>
    <cellStyle name="¥_Vietnam-base-reply-25-9_Book1_2005 pricing strategy summary FAP" xfId="1687"/>
    <cellStyle name="¥_Vietnam-base-reply-25-9_Book1_2005 pricing strategy summary FAP_2+10 package to FCO" xfId="1688"/>
    <cellStyle name="¥_Vietnam-base-reply-25-9_Book1_2005 pricing strategy summary1" xfId="1689"/>
    <cellStyle name="¥_Vietnam-base-reply-25-9_Book1_2005 pricing strategy summary1_2+10 package to FCO" xfId="1690"/>
    <cellStyle name="¥_Vietnam-base-reply-25-9_Book1_MPV" xfId="1691"/>
    <cellStyle name="¥_Vietnam-base-reply-25-9_Book1_MPV_2+10 package to FCO" xfId="1692"/>
    <cellStyle name="¥_Vietnam-base-reply-25-9_C224 2.0 ABS w_wo (Sep5-2002)-WC" xfId="1693"/>
    <cellStyle name="¥_Vietnam-base-reply-25-9_C224 2.0 ABS w_wo (Sep5-2002)-WC_2+10 package to FCO" xfId="1694"/>
    <cellStyle name="¥_Vietnam-base-reply-25-9_C224 2.0 ABS w_wo (Sep5-2002)-WC_2005 pricing strategy summary FAP" xfId="1695"/>
    <cellStyle name="¥_Vietnam-base-reply-25-9_C224 2.0 ABS w_wo (Sep5-2002)-WC_2005 pricing strategy summary FAP_2+10 package to FCO" xfId="1696"/>
    <cellStyle name="¥_Vietnam-base-reply-25-9_C224 2.0 ABS w_wo (Sep5-2002)-WC_2005 pricing strategy summary1" xfId="1697"/>
    <cellStyle name="¥_Vietnam-base-reply-25-9_C224 2.0 ABS w_wo (Sep5-2002)-WC_2005 pricing strategy summary1_2+10 package to FCO" xfId="1698"/>
    <cellStyle name="¥_Vietnam-base-reply-25-9_C224 2.0 ABS w_wo (Sep5-2002)-WC_MPV" xfId="1699"/>
    <cellStyle name="¥_Vietnam-base-reply-25-9_C224 2.0 ABS w_wo (Sep5-2002)-WC_MPV_2+10 package to FCO" xfId="1700"/>
    <cellStyle name="¥_Vietnam-base-reply-25-9_MPV" xfId="1701"/>
    <cellStyle name="¥_Vietnam-base-reply-25-9_MPV_2+10 package to FCO" xfId="1702"/>
    <cellStyle name="¥_WDMO399" xfId="1703"/>
    <cellStyle name="¥_WDMO399_工作表1" xfId="1704"/>
    <cellStyle name="¥_工作表1" xfId="1705"/>
    <cellStyle name="¥acc" xfId="1706"/>
    <cellStyle name="＝g" xfId="1707"/>
    <cellStyle name="＝g潤ﾊ吹h“_1?…" xfId="1708"/>
    <cellStyle name="・霪_!4aebude.fr" xfId="1709"/>
    <cellStyle name="•W€_!!!GO" xfId="1710"/>
    <cellStyle name="•W_!!!GO" xfId="1711"/>
    <cellStyle name="…ๆุ่ [0.00]_!!!GO" xfId="1712"/>
    <cellStyle name="…ๆุ่_!!!GO" xfId="1713"/>
    <cellStyle name="æØè [0.00]_MACase11" xfId="1714"/>
    <cellStyle name="æØè_MACase11" xfId="1715"/>
    <cellStyle name="ÊÝ [0.00]_MACase11" xfId="1716"/>
    <cellStyle name="ÊÝ_MACase11" xfId="1717"/>
    <cellStyle name="W_±ÁÒ[" xfId="1718"/>
    <cellStyle name="0" xfId="1719"/>
    <cellStyle name="0,0_x000d__x000a_NA_x000d__x000a_" xfId="1720"/>
    <cellStyle name="0,0_x000d__x000a_NA_x000d__x000a_ 2" xfId="1721"/>
    <cellStyle name="0.0" xfId="1722"/>
    <cellStyle name="0.00" xfId="1723"/>
    <cellStyle name="0_ 00-09-01" xfId="1724"/>
    <cellStyle name="0_ 00-09-01_J97P CF Aust ME Paper" xfId="1725"/>
    <cellStyle name="0_ 00-09-01_MEM Format" xfId="1726"/>
    <cellStyle name="0_ 00-09-01_MEM Format_1" xfId="1727"/>
    <cellStyle name="0_ 00-09-01_MEM Format_2" xfId="1728"/>
    <cellStyle name="0_!!!GO" xfId="1729"/>
    <cellStyle name="0_!!!GO_04FL_ShopList" xfId="1730"/>
    <cellStyle name="0_!!!GO_04FL_ShopList_New" xfId="1731"/>
    <cellStyle name="0_!!!GO_10+2 Forecast vs budget" xfId="1732"/>
    <cellStyle name="0_!!!GO_12+0 Forecast vs budget" xfId="1733"/>
    <cellStyle name="0_!!!GO_2+10 Analysis" xfId="1734"/>
    <cellStyle name="0_!!!GO_2+10 Forecast vs budget" xfId="1735"/>
    <cellStyle name="0_!!!GO_2003 SUV Price Strategy v2" xfId="1736"/>
    <cellStyle name="0_!!!GO_2003 U204 Realignment   PA " xfId="1737"/>
    <cellStyle name="0_!!!GO_2004 PA paper facer" xfId="1738"/>
    <cellStyle name="0_!!!GO_2004 Taiwan J14 Freshening PA Attachments" xfId="1739"/>
    <cellStyle name="0_!!!GO_2005 Feb Forecast package" xfId="1740"/>
    <cellStyle name="0_!!!GO_2005 forecast-1+11" xfId="1741"/>
    <cellStyle name="0_!!!GO_2005 forecast-10+2" xfId="1742"/>
    <cellStyle name="0_!!!GO_2005 forecast-12+0" xfId="1743"/>
    <cellStyle name="0_!!!GO_2005 forecast-2+10" xfId="1744"/>
    <cellStyle name="0_!!!GO_2005 forecast-4+8 " xfId="1745"/>
    <cellStyle name="0_!!!GO_2005 forecast-48 " xfId="1746"/>
    <cellStyle name="0_!!!GO_2005 forecast-5+7" xfId="1747"/>
    <cellStyle name="0_!!!GO_2005 forecast-7+5 1" xfId="1748"/>
    <cellStyle name="0_!!!GO_2005 Mar Forecast package" xfId="1749"/>
    <cellStyle name="0_!!!GO_2005 Oct Forecast package" xfId="1750"/>
    <cellStyle name="0_!!!GO_2005MY AD lsit (1FL to 2FL)" xfId="1751"/>
    <cellStyle name="0_!!!GO_2006 R&amp; O-10.11" xfId="1752"/>
    <cellStyle name="0_!!!GO_210 FCST-FCO(FINAL)" xfId="1753"/>
    <cellStyle name="0_!!!GO_3+9 Forecast vs budget" xfId="1754"/>
    <cellStyle name="0_!!!GO_4+8 Forecast vs budget" xfId="1755"/>
    <cellStyle name="0_!!!GO_5+7 Forecast vs budget" xfId="1756"/>
    <cellStyle name="0_!!!GO_6+6 Forecast vs budget" xfId="1757"/>
    <cellStyle name="0_!!!GO_8+4  royalty &amp; variable marketing" xfId="1758"/>
    <cellStyle name="0_!!!GO_8+4 Forecast vs budget" xfId="1759"/>
    <cellStyle name="0_!!!GO_BOD Backup " xfId="1760"/>
    <cellStyle name="0_!!!GO_Book1" xfId="1761"/>
    <cellStyle name="0_!!!GO_Book2" xfId="1762"/>
    <cellStyle name="0_!!!GO_Book21" xfId="1763"/>
    <cellStyle name="0_!!!GO_Book3" xfId="1764"/>
    <cellStyle name="0_!!!GO_Book3_1" xfId="1765"/>
    <cellStyle name="0_!!!GO_Book3_2006 R&amp; O-10.11" xfId="1766"/>
    <cellStyle name="0_!!!GO_Book3_B299 2011 ICA Mix - 101208" xfId="1767"/>
    <cellStyle name="0_!!!GO_Book6" xfId="1768"/>
    <cellStyle name="0_!!!GO_China Fiesta Panel2- 2009" xfId="1769"/>
    <cellStyle name="0_!!!GO_EAP walk for 09 CD345(Camry 09 model)_ wo IP" xfId="1770"/>
    <cellStyle name="0_!!!GO_ES1005S03 att3Shopping" xfId="1771"/>
    <cellStyle name="0_!!!GO_facer1" xfId="1772"/>
    <cellStyle name="0_!!!GO_FCO - CAF Profit Reporting -10+2" xfId="1773"/>
    <cellStyle name="0_!!!GO_FCO - CAF Profit Reporting -11+1" xfId="1774"/>
    <cellStyle name="0_!!!GO_FCO - CAF Profit Reporting -4+8" xfId="1775"/>
    <cellStyle name="0_!!!GO_FCO - CAF Profit Reporting -5+7" xfId="1776"/>
    <cellStyle name="0_!!!GO_FCO - CAF Profit Reporting -6+6" xfId="1777"/>
    <cellStyle name="0_!!!GO_FCO - CAF Profit Reporting -7+5" xfId="1778"/>
    <cellStyle name="0_!!!GO_FCO - CAF Profit Reporting -8+4" xfId="1779"/>
    <cellStyle name="0_!!!GO_Flash Forecast -10+2" xfId="1780"/>
    <cellStyle name="0_!!!GO_Flash Forecast -12+0" xfId="1781"/>
    <cellStyle name="0_!!!GO_Flash Forecast -4+8" xfId="1782"/>
    <cellStyle name="0_!!!GO_Flash Forecast -9+3" xfId="1783"/>
    <cellStyle name="0_!!!GO_flash forecast9+3-(oct-9)" xfId="1784"/>
    <cellStyle name="0_!!!GO_FLH Freshening Summary_Jan 7th" xfId="1785"/>
    <cellStyle name="0_!!!GO_FLH J14X Freshening PA-Qaulity Plan" xfId="1786"/>
    <cellStyle name="0_!!!GO_FLH U204 Freshening PA" xfId="1787"/>
    <cellStyle name="0_!!!GO_forecast 10+2 vs budget" xfId="1788"/>
    <cellStyle name="0_!!!GO_forecast 11+1 vs budget" xfId="1789"/>
    <cellStyle name="0_!!!GO_ISI- 6+6 Fcst vs 5+7 Fcst" xfId="1790"/>
    <cellStyle name="0_!!!GO_J14X Freshening PA att8" xfId="1791"/>
    <cellStyle name="0_!!!GO_J14XY vs Xtrail vs CRV pricing spider chart" xfId="1792"/>
    <cellStyle name="0_!!!GO_J87 change content 0904" xfId="1793"/>
    <cellStyle name="0_!!!GO_Market Equation" xfId="1794"/>
    <cellStyle name="0_!!!GO_Monthly closing-1+11" xfId="1795"/>
    <cellStyle name="0_!!!GO_Monthly closing-12+0" xfId="1796"/>
    <cellStyle name="0_!!!GO_Monthly closing-2+10" xfId="1797"/>
    <cellStyle name="0_!!!GO_Monthly closing-3+9" xfId="1798"/>
    <cellStyle name="0_!!!GO_Monthly closing-4+8" xfId="1799"/>
    <cellStyle name="0_!!!GO_Price Spider-ford" xfId="1800"/>
    <cellStyle name="0_!!!GO_RO-Tim" xfId="1801"/>
    <cellStyle name="0_!!!GO_SC volume assumption" xfId="1802"/>
    <cellStyle name="0_!!!GO_Sep actual vs 84 forecast analysis" xfId="1803"/>
    <cellStyle name="0_!!!GO_U204 2004 FL PA" xfId="1804"/>
    <cellStyle name="0_!!!GO_U204 FL (PA) 012803 - Final in FLH TPRC" xfId="1805"/>
    <cellStyle name="0_!!!GO_U204 FL Investment  Var. cost (Clayton on Jan17)" xfId="1806"/>
    <cellStyle name="0_!!!GO_U204 FL Investment  Var. cost2" xfId="1807"/>
    <cellStyle name="0_!!!GO_U204 FL Investment (SI Restatement)" xfId="1808"/>
    <cellStyle name="0_!!!GO_U204 Freshening PA" xfId="1809"/>
    <cellStyle name="0_!!!GO_U204FL PA Price Spider" xfId="1810"/>
    <cellStyle name="0_!!!GO_YOY(06Budget VS 05)" xfId="1811"/>
    <cellStyle name="0_02-All-In-Cy-Facer 1f #2" xfId="1812"/>
    <cellStyle name="0_2.5LV6" xfId="1813"/>
    <cellStyle name="0_2000 (11+1) " xfId="1814"/>
    <cellStyle name="0_2000 (11+1) _Financing2002(3+9)" xfId="1815"/>
    <cellStyle name="0_2000 (11+1) _Financing2002(6+6)" xfId="1816"/>
    <cellStyle name="0_2000 (11+1) _Receivable &amp; inventory" xfId="1817"/>
    <cellStyle name="0_2000 (11+1) _report 2001(9+3)" xfId="1818"/>
    <cellStyle name="0_2000 (11+1) _Sales to Chen (2)" xfId="1819"/>
    <cellStyle name="0_2000 (11+1) _整车销售应收总结 (1)" xfId="1820"/>
    <cellStyle name="0_2000(9+3) F.Y" xfId="1821"/>
    <cellStyle name="0_2000(9+3) F.Y_Financing2002(3+9)" xfId="1822"/>
    <cellStyle name="0_2000(9+3) F.Y_Financing2002(6+6)" xfId="1823"/>
    <cellStyle name="0_2000(9+3) F.Y_Receivable &amp; inventory" xfId="1824"/>
    <cellStyle name="0_2000(9+3) F.Y_report 2001(9+3)" xfId="1825"/>
    <cellStyle name="0_2000(9+3) F.Y_Sales to Chen (2)" xfId="1826"/>
    <cellStyle name="0_2000(9+3) F.Y_整车销售应收总结 (1)" xfId="1827"/>
    <cellStyle name="0_2001 Keydata" xfId="1828"/>
    <cellStyle name="0_2002 HQ(3+9)" xfId="1829"/>
    <cellStyle name="0_2002 HQ(3+9) (1)" xfId="1830"/>
    <cellStyle name="0_2002(2+10)" xfId="1831"/>
    <cellStyle name="0_2003 Price Strategy C224J54 Realignment" xfId="1832"/>
    <cellStyle name="0_2003As Ranger" xfId="1833"/>
    <cellStyle name="0_2006 R&amp; O-10.11" xfId="1834"/>
    <cellStyle name="0_30 Keydata" xfId="1835"/>
    <cellStyle name="0_96 Plan" xfId="1836"/>
    <cellStyle name="0_97BUSPLN" xfId="1837"/>
    <cellStyle name="0_Activa_2003FL(PIL458)" xfId="1838"/>
    <cellStyle name="0_b_car" xfId="1839"/>
    <cellStyle name="0_B299 2011 ICA Mix - 101208" xfId="1840"/>
    <cellStyle name="0_bank6+6" xfId="1841"/>
    <cellStyle name="0_Big graph" xfId="1842"/>
    <cellStyle name="0_Big graph_Page 1f" xfId="1843"/>
    <cellStyle name="0_Book1" xfId="1844"/>
    <cellStyle name="0_Book2" xfId="1845"/>
    <cellStyle name="0_C224 2003Q1 FR (FLH PA)-(KO)update-1" xfId="1846"/>
    <cellStyle name="0_C-Car 2001 Business Plan Deck 4bscore" xfId="1847"/>
    <cellStyle name="0_C-Car Scorecard_E" xfId="1848"/>
    <cellStyle name="0_CCarproforma_balanced scorecard" xfId="1849"/>
    <cellStyle name="0_CD132 FL Quality Summary" xfId="1850"/>
    <cellStyle name="0_CD-Car Business Plan 2001E" xfId="1851"/>
    <cellStyle name="0_CD-Car Business Plan 2001G" xfId="1852"/>
    <cellStyle name="0_CD-Europe section5NA3 EP03" xfId="1853"/>
    <cellStyle name="0_CD-Europe section5NA3 EP06" xfId="1854"/>
    <cellStyle name="0_China Fiesta Panel2- 2009" xfId="1855"/>
    <cellStyle name="0_Consolidators" xfId="1856"/>
    <cellStyle name="0_Cost Summary" xfId="1857"/>
    <cellStyle name="0_EAP walk for 09 CD345(Camry 09 model)_ wo IP" xfId="1858"/>
    <cellStyle name="0_Economic Assumptions " xfId="1859"/>
    <cellStyle name="0_EU BP_Ccar_31" xfId="1860"/>
    <cellStyle name="0_EU BP_CDcar_3" xfId="1861"/>
    <cellStyle name="0_FLH Freshening Summary_Jan 7th" xfId="1862"/>
    <cellStyle name="0_FLH J14 Freshening Summary" xfId="1863"/>
    <cellStyle name="0_FORD_TAIWAN Nov18" xfId="1864"/>
    <cellStyle name="0_formats" xfId="1865"/>
    <cellStyle name="0_GLeigh" xfId="1866"/>
    <cellStyle name="0_Huw's page 2" xfId="1867"/>
    <cellStyle name="0_Income" xfId="1868"/>
    <cellStyle name="0_Interest" xfId="1869"/>
    <cellStyle name="0_Interest-01" xfId="1870"/>
    <cellStyle name="0_Isuzu  (2)" xfId="1871"/>
    <cellStyle name="0_Isuzu (2)" xfId="1872"/>
    <cellStyle name="0_J14 revenue cal." xfId="1873"/>
    <cellStyle name="0_J56-PA-Revised-0625" xfId="1874"/>
    <cellStyle name="0_J56-PA-Revised-KC" xfId="1875"/>
    <cellStyle name="0_J56-Spec-Price" xfId="1876"/>
    <cellStyle name="0_J56-Spec-Price_20030807_Investment Estimation" xfId="1877"/>
    <cellStyle name="0_J56-Spec-Price_B299 2011 ICA Mix - 101208" xfId="1878"/>
    <cellStyle name="0_J56-Spec-Price_Investment Estimation" xfId="1879"/>
    <cellStyle name="0_J56-Spec-Price_Pricing - B299 Post J1 - 090323 Fit " xfId="1880"/>
    <cellStyle name="0_J56-TPRC-KO-Revised" xfId="1881"/>
    <cellStyle name="0_J56-TPRC-KO-Revised_20030807_Investment Estimation" xfId="1882"/>
    <cellStyle name="0_J56-TPRC-KO-Revised_B299 2011 ICA Mix - 101208" xfId="1883"/>
    <cellStyle name="0_J56-TPRC-KO-Revised_Investment Estimation" xfId="1884"/>
    <cellStyle name="0_J56-TPRC-KO-Revised_Pricing - B299 Post J1 - 090323 Fit " xfId="1885"/>
    <cellStyle name="0_J60 PIA ME Canada Final 01-04-13" xfId="1886"/>
    <cellStyle name="0_J60ME USA for PIA revised 01-04-17.xls グラフ 22" xfId="1887"/>
    <cellStyle name="0_J60MEDraft991007" xfId="1888"/>
    <cellStyle name="0_J60MEDraft991007_ 00-09-01" xfId="1889"/>
    <cellStyle name="0_J60MEDraft991007_J60 PIA ME Canada Final 01-04-13" xfId="1890"/>
    <cellStyle name="0_J60MEDraft991007_J60ME USA for PIA revised 01-04-17.xls グラフ 22" xfId="1891"/>
    <cellStyle name="0_J87 Price Spider(FLH) for SI" xfId="1892"/>
    <cellStyle name="0_J87 Price Spider(FLH) for SI 0616 2003" xfId="1893"/>
    <cellStyle name="0_J87S Spec Study w pva (030905)" xfId="1894"/>
    <cellStyle name="0_J97U SC" xfId="1895"/>
    <cellStyle name="0_Key Data Master" xfId="1896"/>
    <cellStyle name="0_Key Data, new format(6+6vs 34000 10)" xfId="1897"/>
    <cellStyle name="0_Longterm 2003 FPV" xfId="1898"/>
    <cellStyle name="0_Malaysia-J97U3" xfId="1899"/>
    <cellStyle name="0_Malaysia-J97U-working" xfId="1900"/>
    <cellStyle name="0_Market Equation" xfId="1901"/>
    <cellStyle name="0_Mgt $mils" xfId="1902"/>
    <cellStyle name="0_Mgt Units" xfId="1903"/>
    <cellStyle name="0_Module1" xfId="1904"/>
    <cellStyle name="0_Page 1f" xfId="1905"/>
    <cellStyle name="0_Per Unit analysis" xfId="1906"/>
    <cellStyle name="0_Price Spider-ford" xfId="1907"/>
    <cellStyle name="0_Recipients" xfId="1908"/>
    <cellStyle name="0_rePL Profit(reallocated)(xx)" xfId="1909"/>
    <cellStyle name="0_Revenue-1 2003" xfId="1910"/>
    <cellStyle name="0_Salary Headcount" xfId="1911"/>
    <cellStyle name="0_Salary Headcount_2.5LV6" xfId="1912"/>
    <cellStyle name="0_Salary Headcount_2001 Keydata" xfId="1913"/>
    <cellStyle name="0_Salary Headcount_2006 R&amp; O-10.11" xfId="1914"/>
    <cellStyle name="0_Salary Headcount_30 Keydata" xfId="1915"/>
    <cellStyle name="0_Salary Headcount_B299 2011 ICA Mix - 101208" xfId="1916"/>
    <cellStyle name="0_Salary Headcount_Book1" xfId="1917"/>
    <cellStyle name="0_Salary Headcount_China Fiesta Panel2- 2009" xfId="1918"/>
    <cellStyle name="0_Salary Headcount_EAP walk for 09 CD345(Camry 09 model)_ wo IP" xfId="1919"/>
    <cellStyle name="0_Salary Headcount_Income" xfId="1920"/>
    <cellStyle name="0_Salary Headcount_Key Data Master" xfId="1921"/>
    <cellStyle name="0_Salary Headcount_Key Data, new format(6+6vs 34000 10)" xfId="1922"/>
    <cellStyle name="0_Salary Headcount_rePL Profit(reallocated)(xx)" xfId="1923"/>
    <cellStyle name="0_Sc Including 3.0 4x2 DIT" xfId="1924"/>
    <cellStyle name="0_Sc Including 3.0 4x2 DIT-working" xfId="1925"/>
    <cellStyle name="0_SI Inquiry-TURKEY080120031" xfId="1926"/>
    <cellStyle name="0_SI Inquiry-TURKEY1203" xfId="1927"/>
    <cellStyle name="0_SI Inquiry-TURKEY1210" xfId="1928"/>
    <cellStyle name="0_SI Inquiry-TURKEY12101" xfId="1929"/>
    <cellStyle name="0_Sub B" xfId="1930"/>
    <cellStyle name="0_Sub B_1" xfId="1931"/>
    <cellStyle name="0_Sub B_1_Page 1f" xfId="1932"/>
    <cellStyle name="0_Sub B_Page 1f" xfId="1933"/>
    <cellStyle name="0_Total" xfId="1934"/>
    <cellStyle name="0_Total_2.5LV6" xfId="1935"/>
    <cellStyle name="0_Total_2001 Keydata" xfId="1936"/>
    <cellStyle name="0_Total_2006 R&amp; O-10.11" xfId="1937"/>
    <cellStyle name="0_Total_30 Keydata" xfId="1938"/>
    <cellStyle name="0_Total_B299 2011 ICA Mix - 101208" xfId="1939"/>
    <cellStyle name="0_Total_Book1" xfId="1940"/>
    <cellStyle name="0_Total_China Fiesta Panel2- 2009" xfId="1941"/>
    <cellStyle name="0_Total_EAP walk for 09 CD345(Camry 09 model)_ wo IP" xfId="1942"/>
    <cellStyle name="0_Total_Income" xfId="1943"/>
    <cellStyle name="0_Total_Key Data Master" xfId="1944"/>
    <cellStyle name="0_Total_Key Data, new format(6+6vs 34000 10)" xfId="1945"/>
    <cellStyle name="0_Total_rePL Profit(reallocated)(xx)" xfId="1946"/>
    <cellStyle name="0_transit (3)" xfId="1947"/>
    <cellStyle name="0_U.S. Economics" xfId="1948"/>
    <cellStyle name="0_U204 2004 Freshening Taiwan.IIxls" xfId="1949"/>
    <cellStyle name="0_U204 FL (PA) 012803 - Final in FLH TPRC" xfId="1950"/>
    <cellStyle name="0_U204 FL Investment  Var. cost" xfId="1951"/>
    <cellStyle name="0_U204 FL Investment  Var. cost (012103)" xfId="1952"/>
    <cellStyle name="0_U204FL PA Price Spider" xfId="1953"/>
    <cellStyle name="0_U268U Malaysia SC1" xfId="1954"/>
    <cellStyle name="0_XX97CALB" xfId="1955"/>
    <cellStyle name="0_XX97CALB_2.5LV6" xfId="1956"/>
    <cellStyle name="0_XX97CALB_2001 Keydata" xfId="1957"/>
    <cellStyle name="0_XX97CALB_2006 R&amp; O-10.11" xfId="1958"/>
    <cellStyle name="0_XX97CALB_30 Keydata" xfId="1959"/>
    <cellStyle name="0_XX97CALB_B299 2011 ICA Mix - 101208" xfId="1960"/>
    <cellStyle name="0_XX97CALB_Book1" xfId="1961"/>
    <cellStyle name="0_XX97CALB_China Fiesta Panel2- 2009" xfId="1962"/>
    <cellStyle name="0_XX97CALB_EAP walk for 09 CD345(Camry 09 model)_ wo IP" xfId="1963"/>
    <cellStyle name="0_XX97CALB_Income" xfId="1964"/>
    <cellStyle name="0_XX97CALB_Key Data Master" xfId="1965"/>
    <cellStyle name="0_XX97CALB_Key Data, new format(6+6vs 34000 10)" xfId="1966"/>
    <cellStyle name="0_XX97CALB_rePL Profit(reallocated)(xx)" xfId="1967"/>
    <cellStyle name="20% - 輔色1" xfId="1968"/>
    <cellStyle name="20% - 輔色2" xfId="1969"/>
    <cellStyle name="20% - 輔色3" xfId="1970"/>
    <cellStyle name="20% - 輔色4" xfId="1971"/>
    <cellStyle name="20% - 輔色5" xfId="1972"/>
    <cellStyle name="20% - 輔色6" xfId="1973"/>
    <cellStyle name="20% - 强调文字颜色 1 2" xfId="1974"/>
    <cellStyle name="20% - 强调文字颜色 1 3" xfId="1975"/>
    <cellStyle name="20% - 强调文字颜色 1 4" xfId="1976"/>
    <cellStyle name="20% - 强调文字颜色 2 2" xfId="1977"/>
    <cellStyle name="20% - 强调文字颜色 2 3" xfId="1978"/>
    <cellStyle name="20% - 强调文字颜色 2 4" xfId="1979"/>
    <cellStyle name="20% - 强调文字颜色 3 2" xfId="1980"/>
    <cellStyle name="20% - 强调文字颜色 3 3" xfId="1981"/>
    <cellStyle name="20% - 强调文字颜色 3 4" xfId="1982"/>
    <cellStyle name="20% - 强调文字颜色 4 2" xfId="1983"/>
    <cellStyle name="20% - 强调文字颜色 4 3" xfId="1984"/>
    <cellStyle name="20% - 强调文字颜色 4 4" xfId="1985"/>
    <cellStyle name="20% - 强调文字颜色 5 2" xfId="1986"/>
    <cellStyle name="20% - 强调文字颜色 5 3" xfId="1987"/>
    <cellStyle name="20% - 强调文字颜色 5 4" xfId="1988"/>
    <cellStyle name="20% - 强调文字颜色 6 2" xfId="1989"/>
    <cellStyle name="20% - 强调文字颜色 6 3" xfId="1990"/>
    <cellStyle name="20% - 强调文字颜色 6 4" xfId="1991"/>
    <cellStyle name="3232" xfId="1992"/>
    <cellStyle name="3f1o [0]_99 CRV vs 2000 CRV(EX)" xfId="1993"/>
    <cellStyle name="³f¹ô [0]_99 CRV vs 2000 CRV(EX)" xfId="1994"/>
    <cellStyle name="3f1o[0]_ MondeoGLX-PrimeraGT(34)" xfId="1995"/>
    <cellStyle name="³f¹ô[0]_ MondeoGLX-PrimeraGT(34)" xfId="1996"/>
    <cellStyle name="3f1o_ MondeoGLX-PrimeraGT(34)" xfId="1997"/>
    <cellStyle name="³f¹ô_ MondeoGLX-PrimeraGT(34)" xfId="1998"/>
    <cellStyle name="40% - 輔色1" xfId="1999"/>
    <cellStyle name="40% - 輔色2" xfId="2000"/>
    <cellStyle name="40% - 輔色3" xfId="2001"/>
    <cellStyle name="40% - 輔色4" xfId="2002"/>
    <cellStyle name="40% - 輔色5" xfId="2003"/>
    <cellStyle name="40% - 輔色6" xfId="2004"/>
    <cellStyle name="40% - 强调文字颜色 1 2" xfId="2005"/>
    <cellStyle name="40% - 强调文字颜色 1 3" xfId="2006"/>
    <cellStyle name="40% - 强调文字颜色 1 4" xfId="2007"/>
    <cellStyle name="40% - 强调文字颜色 2 2" xfId="2008"/>
    <cellStyle name="40% - 强调文字颜色 2 3" xfId="2009"/>
    <cellStyle name="40% - 强调文字颜色 2 4" xfId="2010"/>
    <cellStyle name="40% - 强调文字颜色 3 2" xfId="2011"/>
    <cellStyle name="40% - 强调文字颜色 3 3" xfId="2012"/>
    <cellStyle name="40% - 强调文字颜色 3 4" xfId="2013"/>
    <cellStyle name="40% - 强调文字颜色 4 2" xfId="2014"/>
    <cellStyle name="40% - 强调文字颜色 4 3" xfId="2015"/>
    <cellStyle name="40% - 强调文字颜色 4 4" xfId="2016"/>
    <cellStyle name="40% - 强调文字颜色 5 2" xfId="2017"/>
    <cellStyle name="40% - 强调文字颜色 5 3" xfId="2018"/>
    <cellStyle name="40% - 强调文字颜色 5 4" xfId="2019"/>
    <cellStyle name="40% - 强调文字颜色 6 2" xfId="2020"/>
    <cellStyle name="40% - 强调文字颜色 6 3" xfId="2021"/>
    <cellStyle name="40% - 强调文字颜色 6 4" xfId="2022"/>
    <cellStyle name="60% - 輔色1" xfId="2023"/>
    <cellStyle name="60% - 輔色2" xfId="2024"/>
    <cellStyle name="60% - 輔色3" xfId="2025"/>
    <cellStyle name="60% - 輔色4" xfId="2026"/>
    <cellStyle name="60% - 輔色5" xfId="2027"/>
    <cellStyle name="60% - 輔色6" xfId="2028"/>
    <cellStyle name="60% - 强调文字颜色 1 2" xfId="2029"/>
    <cellStyle name="60% - 强调文字颜色 1 3" xfId="2030"/>
    <cellStyle name="60% - 强调文字颜色 1 4" xfId="2031"/>
    <cellStyle name="60% - 强调文字颜色 2 2" xfId="2032"/>
    <cellStyle name="60% - 强调文字颜色 2 3" xfId="2033"/>
    <cellStyle name="60% - 强调文字颜色 2 4" xfId="2034"/>
    <cellStyle name="60% - 强调文字颜色 3 2" xfId="2035"/>
    <cellStyle name="60% - 强调文字颜色 3 3" xfId="2036"/>
    <cellStyle name="60% - 强调文字颜色 3 4" xfId="2037"/>
    <cellStyle name="60% - 强调文字颜色 4 2" xfId="2038"/>
    <cellStyle name="60% - 强调文字颜色 4 3" xfId="2039"/>
    <cellStyle name="60% - 强调文字颜色 4 4" xfId="2040"/>
    <cellStyle name="60% - 强调文字颜色 5 2" xfId="2041"/>
    <cellStyle name="60% - 强调文字颜色 5 3" xfId="2042"/>
    <cellStyle name="60% - 强调文字颜色 5 4" xfId="2043"/>
    <cellStyle name="60% - 强调文字颜色 6 2" xfId="2044"/>
    <cellStyle name="60% - 强调文字颜色 6 3" xfId="2045"/>
    <cellStyle name="60% - 强调文字颜色 6 4" xfId="2046"/>
    <cellStyle name="ac" xfId="2047"/>
    <cellStyle name="Accounting" xfId="2048"/>
    <cellStyle name="aOaEeyCE [0.00]_laroux" xfId="2049"/>
    <cellStyle name="aOaEeyCE_laroux" xfId="2050"/>
    <cellStyle name="args.style" xfId="2051"/>
    <cellStyle name="AutoFormat-Optionen" xfId="2052"/>
    <cellStyle name="AutoFormat-Optionen 2" xfId="2053"/>
    <cellStyle name="blue" xfId="2054"/>
    <cellStyle name="blue 10" xfId="2055"/>
    <cellStyle name="blue 10 2" xfId="2056"/>
    <cellStyle name="blue 10 2 2" xfId="2057"/>
    <cellStyle name="blue 11" xfId="2058"/>
    <cellStyle name="blue 11 2" xfId="2059"/>
    <cellStyle name="blue 11 2 2" xfId="2060"/>
    <cellStyle name="blue 12" xfId="2061"/>
    <cellStyle name="blue 12 2" xfId="2062"/>
    <cellStyle name="blue 12 2 2" xfId="2063"/>
    <cellStyle name="blue 13" xfId="2064"/>
    <cellStyle name="blue 13 2" xfId="2065"/>
    <cellStyle name="blue 13 2 2" xfId="2066"/>
    <cellStyle name="blue 14" xfId="2067"/>
    <cellStyle name="blue 14 2" xfId="2068"/>
    <cellStyle name="blue 14 2 2" xfId="2069"/>
    <cellStyle name="blue 15" xfId="2070"/>
    <cellStyle name="blue 15 2" xfId="2071"/>
    <cellStyle name="blue 15 2 2" xfId="2072"/>
    <cellStyle name="blue 16" xfId="2073"/>
    <cellStyle name="blue 16 2" xfId="2074"/>
    <cellStyle name="blue 2" xfId="2075"/>
    <cellStyle name="blue 2 2" xfId="2076"/>
    <cellStyle name="blue 2 2 2" xfId="2077"/>
    <cellStyle name="blue 3" xfId="2078"/>
    <cellStyle name="blue 3 2" xfId="2079"/>
    <cellStyle name="blue 3 2 2" xfId="2080"/>
    <cellStyle name="blue 4" xfId="2081"/>
    <cellStyle name="blue 4 2" xfId="2082"/>
    <cellStyle name="blue 4 2 2" xfId="2083"/>
    <cellStyle name="blue 5" xfId="2084"/>
    <cellStyle name="blue 5 2" xfId="2085"/>
    <cellStyle name="blue 5 2 2" xfId="2086"/>
    <cellStyle name="blue 6" xfId="2087"/>
    <cellStyle name="blue 6 2" xfId="2088"/>
    <cellStyle name="blue 6 2 2" xfId="2089"/>
    <cellStyle name="blue 7" xfId="2090"/>
    <cellStyle name="blue 7 2" xfId="2091"/>
    <cellStyle name="blue 7 2 2" xfId="2092"/>
    <cellStyle name="blue 8" xfId="2093"/>
    <cellStyle name="blue 8 2" xfId="2094"/>
    <cellStyle name="blue 8 2 2" xfId="2095"/>
    <cellStyle name="blue 9" xfId="2096"/>
    <cellStyle name="blue 9 2" xfId="2097"/>
    <cellStyle name="blue 9 2 2" xfId="2098"/>
    <cellStyle name="Blue Dollars" xfId="2099"/>
    <cellStyle name="Blue Numbers" xfId="2100"/>
    <cellStyle name="BMU001" xfId="2101"/>
    <cellStyle name="BMU001 10" xfId="2102"/>
    <cellStyle name="BMU001 10 2" xfId="2103"/>
    <cellStyle name="BMU001 11" xfId="2104"/>
    <cellStyle name="BMU001 11 2" xfId="2105"/>
    <cellStyle name="BMU001 12" xfId="2106"/>
    <cellStyle name="BMU001 12 2" xfId="2107"/>
    <cellStyle name="BMU001 13" xfId="2108"/>
    <cellStyle name="BMU001 13 2" xfId="2109"/>
    <cellStyle name="BMU001 14" xfId="2110"/>
    <cellStyle name="BMU001 14 2" xfId="2111"/>
    <cellStyle name="BMU001 15" xfId="2112"/>
    <cellStyle name="BMU001 15 2" xfId="2113"/>
    <cellStyle name="BMU001 16" xfId="2114"/>
    <cellStyle name="BMU001 2" xfId="2115"/>
    <cellStyle name="BMU001 2 2" xfId="2116"/>
    <cellStyle name="BMU001 3" xfId="2117"/>
    <cellStyle name="BMU001 3 2" xfId="2118"/>
    <cellStyle name="BMU001 4" xfId="2119"/>
    <cellStyle name="BMU001 4 2" xfId="2120"/>
    <cellStyle name="BMU001 5" xfId="2121"/>
    <cellStyle name="BMU001 5 2" xfId="2122"/>
    <cellStyle name="BMU001 6" xfId="2123"/>
    <cellStyle name="BMU001 6 2" xfId="2124"/>
    <cellStyle name="BMU001 7" xfId="2125"/>
    <cellStyle name="BMU001 7 2" xfId="2126"/>
    <cellStyle name="BMU001 8" xfId="2127"/>
    <cellStyle name="BMU001 8 2" xfId="2128"/>
    <cellStyle name="BMU001 9" xfId="2129"/>
    <cellStyle name="BMU001 9 2" xfId="2130"/>
    <cellStyle name="BodyText" xfId="2131"/>
    <cellStyle name="Bolivars" xfId="2132"/>
    <cellStyle name="BuiltOpt_Content" xfId="2133"/>
    <cellStyle name="BuiltOption_Content" xfId="2134"/>
    <cellStyle name="Calc Currency (0)" xfId="2135"/>
    <cellStyle name="Calc Currency (2)" xfId="2136"/>
    <cellStyle name="Calc Percent (0)" xfId="2137"/>
    <cellStyle name="Calc Percent (1)" xfId="2138"/>
    <cellStyle name="Calc Percent (2)" xfId="2139"/>
    <cellStyle name="Calc Units (0)" xfId="2140"/>
    <cellStyle name="Calc Units (1)" xfId="2141"/>
    <cellStyle name="Calc Units (2)" xfId="2142"/>
    <cellStyle name="category" xfId="2143"/>
    <cellStyle name="Cgmma [0]_Focus History" xfId="2144"/>
    <cellStyle name="colour" xfId="2145"/>
    <cellStyle name="CombinedVol_Data" xfId="2146"/>
    <cellStyle name="Comma  - Style1" xfId="2147"/>
    <cellStyle name="Comma  - Style2" xfId="2148"/>
    <cellStyle name="Comma  - Style3" xfId="2149"/>
    <cellStyle name="Comma  - Style4" xfId="2150"/>
    <cellStyle name="Comma  - Style5" xfId="2151"/>
    <cellStyle name="Comma  - Style6" xfId="2152"/>
    <cellStyle name="Comma  - Style7" xfId="2153"/>
    <cellStyle name="Comma  - Style8" xfId="2154"/>
    <cellStyle name="Comma (1)" xfId="2155"/>
    <cellStyle name="Comma (2)" xfId="2156"/>
    <cellStyle name="Comma [0] 2" xfId="2157"/>
    <cellStyle name="Comma [0] 2 2" xfId="2158"/>
    <cellStyle name="Comma [0] 2 2 2" xfId="2159"/>
    <cellStyle name="Comma [0] 2 3" xfId="2160"/>
    <cellStyle name="Comma [00]" xfId="2161"/>
    <cellStyle name="Comma 10" xfId="2162"/>
    <cellStyle name="Comma 10 2" xfId="2163"/>
    <cellStyle name="Comma 10 2 2" xfId="2164"/>
    <cellStyle name="Comma 10 3" xfId="2165"/>
    <cellStyle name="Comma 100" xfId="2166"/>
    <cellStyle name="Comma 100 2" xfId="2167"/>
    <cellStyle name="Comma 100 2 2" xfId="2168"/>
    <cellStyle name="Comma 100 3" xfId="2169"/>
    <cellStyle name="Comma 101" xfId="2170"/>
    <cellStyle name="Comma 101 2" xfId="2171"/>
    <cellStyle name="Comma 101 2 2" xfId="2172"/>
    <cellStyle name="Comma 101 3" xfId="2173"/>
    <cellStyle name="Comma 102" xfId="2174"/>
    <cellStyle name="Comma 102 2" xfId="2175"/>
    <cellStyle name="Comma 102 2 2" xfId="2176"/>
    <cellStyle name="Comma 102 3" xfId="2177"/>
    <cellStyle name="Comma 103" xfId="2178"/>
    <cellStyle name="Comma 103 2" xfId="2179"/>
    <cellStyle name="Comma 103 2 2" xfId="2180"/>
    <cellStyle name="Comma 103 3" xfId="2181"/>
    <cellStyle name="Comma 104" xfId="2182"/>
    <cellStyle name="Comma 104 2" xfId="2183"/>
    <cellStyle name="Comma 104 2 2" xfId="2184"/>
    <cellStyle name="Comma 104 3" xfId="2185"/>
    <cellStyle name="Comma 105" xfId="2186"/>
    <cellStyle name="Comma 105 2" xfId="2187"/>
    <cellStyle name="Comma 105 2 2" xfId="2188"/>
    <cellStyle name="Comma 105 3" xfId="2189"/>
    <cellStyle name="Comma 106" xfId="2190"/>
    <cellStyle name="Comma 106 2" xfId="2191"/>
    <cellStyle name="Comma 106 2 2" xfId="2192"/>
    <cellStyle name="Comma 106 3" xfId="2193"/>
    <cellStyle name="Comma 107" xfId="2194"/>
    <cellStyle name="Comma 107 2" xfId="2195"/>
    <cellStyle name="Comma 107 2 2" xfId="2196"/>
    <cellStyle name="Comma 107 3" xfId="2197"/>
    <cellStyle name="Comma 108" xfId="2198"/>
    <cellStyle name="Comma 108 2" xfId="2199"/>
    <cellStyle name="Comma 108 2 2" xfId="2200"/>
    <cellStyle name="Comma 108 3" xfId="2201"/>
    <cellStyle name="Comma 109" xfId="2202"/>
    <cellStyle name="Comma 109 2" xfId="2203"/>
    <cellStyle name="Comma 109 2 2" xfId="2204"/>
    <cellStyle name="Comma 109 3" xfId="2205"/>
    <cellStyle name="Comma 11" xfId="2206"/>
    <cellStyle name="Comma 11 2" xfId="2207"/>
    <cellStyle name="Comma 11 2 2" xfId="2208"/>
    <cellStyle name="Comma 11 3" xfId="2209"/>
    <cellStyle name="Comma 110" xfId="2210"/>
    <cellStyle name="Comma 110 2" xfId="2211"/>
    <cellStyle name="Comma 110 2 2" xfId="2212"/>
    <cellStyle name="Comma 110 3" xfId="2213"/>
    <cellStyle name="Comma 111" xfId="2214"/>
    <cellStyle name="Comma 111 2" xfId="2215"/>
    <cellStyle name="Comma 111 2 2" xfId="2216"/>
    <cellStyle name="Comma 111 3" xfId="2217"/>
    <cellStyle name="Comma 112" xfId="2218"/>
    <cellStyle name="Comma 112 2" xfId="2219"/>
    <cellStyle name="Comma 112 2 2" xfId="2220"/>
    <cellStyle name="Comma 112 3" xfId="2221"/>
    <cellStyle name="Comma 113" xfId="2222"/>
    <cellStyle name="Comma 113 2" xfId="2223"/>
    <cellStyle name="Comma 113 2 2" xfId="2224"/>
    <cellStyle name="Comma 113 3" xfId="2225"/>
    <cellStyle name="Comma 12" xfId="2226"/>
    <cellStyle name="Comma 12 2" xfId="2227"/>
    <cellStyle name="Comma 12 2 2" xfId="2228"/>
    <cellStyle name="Comma 12 3" xfId="2229"/>
    <cellStyle name="Comma 13" xfId="2230"/>
    <cellStyle name="Comma 13 2" xfId="2231"/>
    <cellStyle name="Comma 13 2 2" xfId="2232"/>
    <cellStyle name="Comma 13 3" xfId="2233"/>
    <cellStyle name="Comma 14" xfId="2234"/>
    <cellStyle name="Comma 14 2" xfId="2235"/>
    <cellStyle name="Comma 14 2 2" xfId="2236"/>
    <cellStyle name="Comma 14 3" xfId="2237"/>
    <cellStyle name="Comma 15" xfId="2238"/>
    <cellStyle name="Comma 15 2" xfId="2239"/>
    <cellStyle name="Comma 15 2 2" xfId="2240"/>
    <cellStyle name="Comma 15 3" xfId="2241"/>
    <cellStyle name="Comma 16" xfId="2242"/>
    <cellStyle name="Comma 16 2" xfId="2243"/>
    <cellStyle name="Comma 16 2 2" xfId="2244"/>
    <cellStyle name="Comma 16 3" xfId="2245"/>
    <cellStyle name="Comma 17" xfId="2246"/>
    <cellStyle name="Comma 17 2" xfId="2247"/>
    <cellStyle name="Comma 17 2 2" xfId="2248"/>
    <cellStyle name="Comma 17 3" xfId="2249"/>
    <cellStyle name="Comma 18" xfId="2250"/>
    <cellStyle name="Comma 18 2" xfId="2251"/>
    <cellStyle name="Comma 18 2 2" xfId="2252"/>
    <cellStyle name="Comma 18 3" xfId="2253"/>
    <cellStyle name="Comma 19" xfId="2254"/>
    <cellStyle name="Comma 19 2" xfId="2255"/>
    <cellStyle name="Comma 19 2 2" xfId="2256"/>
    <cellStyle name="Comma 19 3" xfId="2257"/>
    <cellStyle name="Comma 2" xfId="2258"/>
    <cellStyle name="Comma 2 10" xfId="2259"/>
    <cellStyle name="Comma 2 10 2" xfId="2260"/>
    <cellStyle name="Comma 2 10 2 2" xfId="2261"/>
    <cellStyle name="Comma 2 10 3" xfId="2262"/>
    <cellStyle name="Comma 2 11" xfId="2263"/>
    <cellStyle name="Comma 2 11 2" xfId="2264"/>
    <cellStyle name="Comma 2 12" xfId="2265"/>
    <cellStyle name="Comma 2 2" xfId="2266"/>
    <cellStyle name="Comma 2 2 2" xfId="2267"/>
    <cellStyle name="Comma 2 2 2 2" xfId="2268"/>
    <cellStyle name="Comma 2 2 3" xfId="2269"/>
    <cellStyle name="Comma 2 3" xfId="2270"/>
    <cellStyle name="Comma 2 3 2" xfId="2271"/>
    <cellStyle name="Comma 2 3 2 2" xfId="2272"/>
    <cellStyle name="Comma 2 3 3" xfId="2273"/>
    <cellStyle name="Comma 2 4" xfId="2274"/>
    <cellStyle name="Comma 2 4 2" xfId="2275"/>
    <cellStyle name="Comma 2 4 2 2" xfId="2276"/>
    <cellStyle name="Comma 2 4 3" xfId="2277"/>
    <cellStyle name="Comma 2 5" xfId="2278"/>
    <cellStyle name="Comma 2 5 2" xfId="2279"/>
    <cellStyle name="Comma 2 5 2 2" xfId="2280"/>
    <cellStyle name="Comma 2 5 3" xfId="2281"/>
    <cellStyle name="Comma 2 6" xfId="2282"/>
    <cellStyle name="Comma 2 6 2" xfId="2283"/>
    <cellStyle name="Comma 2 6 2 2" xfId="2284"/>
    <cellStyle name="Comma 2 6 3" xfId="2285"/>
    <cellStyle name="Comma 2 7" xfId="2286"/>
    <cellStyle name="Comma 2 7 2" xfId="2287"/>
    <cellStyle name="Comma 2 7 2 2" xfId="2288"/>
    <cellStyle name="Comma 2 7 3" xfId="2289"/>
    <cellStyle name="Comma 2 8" xfId="2290"/>
    <cellStyle name="Comma 2 8 2" xfId="2291"/>
    <cellStyle name="Comma 2 8 2 2" xfId="2292"/>
    <cellStyle name="Comma 2 8 3" xfId="2293"/>
    <cellStyle name="Comma 2 9" xfId="2294"/>
    <cellStyle name="Comma 2 9 2" xfId="2295"/>
    <cellStyle name="Comma 2 9 2 2" xfId="2296"/>
    <cellStyle name="Comma 2 9 3" xfId="2297"/>
    <cellStyle name="Comma 20" xfId="2298"/>
    <cellStyle name="Comma 20 2" xfId="2299"/>
    <cellStyle name="Comma 20 2 2" xfId="2300"/>
    <cellStyle name="Comma 20 3" xfId="2301"/>
    <cellStyle name="Comma 21" xfId="2302"/>
    <cellStyle name="Comma 21 2" xfId="2303"/>
    <cellStyle name="Comma 21 2 2" xfId="2304"/>
    <cellStyle name="Comma 21 3" xfId="2305"/>
    <cellStyle name="Comma 22" xfId="2306"/>
    <cellStyle name="Comma 22 2" xfId="2307"/>
    <cellStyle name="Comma 22 2 2" xfId="2308"/>
    <cellStyle name="Comma 22 2 2 2" xfId="2309"/>
    <cellStyle name="Comma 22 2 3" xfId="2310"/>
    <cellStyle name="Comma 22 3" xfId="2311"/>
    <cellStyle name="Comma 22 3 2" xfId="2312"/>
    <cellStyle name="Comma 22 4" xfId="2313"/>
    <cellStyle name="Comma 23" xfId="2314"/>
    <cellStyle name="Comma 23 2" xfId="2315"/>
    <cellStyle name="Comma 23 2 2" xfId="2316"/>
    <cellStyle name="Comma 23 2 2 2" xfId="2317"/>
    <cellStyle name="Comma 23 2 3" xfId="2318"/>
    <cellStyle name="Comma 23 3" xfId="2319"/>
    <cellStyle name="Comma 23 3 2" xfId="2320"/>
    <cellStyle name="Comma 23 4" xfId="2321"/>
    <cellStyle name="Comma 24" xfId="2322"/>
    <cellStyle name="Comma 24 2" xfId="2323"/>
    <cellStyle name="Comma 24 2 2" xfId="2324"/>
    <cellStyle name="Comma 24 2 2 2" xfId="2325"/>
    <cellStyle name="Comma 24 2 3" xfId="2326"/>
    <cellStyle name="Comma 24 3" xfId="2327"/>
    <cellStyle name="Comma 24 3 2" xfId="2328"/>
    <cellStyle name="Comma 24 4" xfId="2329"/>
    <cellStyle name="Comma 25" xfId="2330"/>
    <cellStyle name="Comma 25 2" xfId="2331"/>
    <cellStyle name="Comma 25 2 2" xfId="2332"/>
    <cellStyle name="Comma 25 2 2 2" xfId="2333"/>
    <cellStyle name="Comma 25 2 3" xfId="2334"/>
    <cellStyle name="Comma 25 3" xfId="2335"/>
    <cellStyle name="Comma 25 3 2" xfId="2336"/>
    <cellStyle name="Comma 25 4" xfId="2337"/>
    <cellStyle name="Comma 26" xfId="2338"/>
    <cellStyle name="Comma 26 2" xfId="2339"/>
    <cellStyle name="Comma 26 2 2" xfId="2340"/>
    <cellStyle name="Comma 26 2 2 2" xfId="2341"/>
    <cellStyle name="Comma 26 2 3" xfId="2342"/>
    <cellStyle name="Comma 26 3" xfId="2343"/>
    <cellStyle name="Comma 26 3 2" xfId="2344"/>
    <cellStyle name="Comma 26 4" xfId="2345"/>
    <cellStyle name="Comma 27" xfId="2346"/>
    <cellStyle name="Comma 27 2" xfId="2347"/>
    <cellStyle name="Comma 27 2 2" xfId="2348"/>
    <cellStyle name="Comma 27 2 2 2" xfId="2349"/>
    <cellStyle name="Comma 27 2 3" xfId="2350"/>
    <cellStyle name="Comma 27 3" xfId="2351"/>
    <cellStyle name="Comma 27 3 2" xfId="2352"/>
    <cellStyle name="Comma 27 4" xfId="2353"/>
    <cellStyle name="Comma 28" xfId="2354"/>
    <cellStyle name="Comma 28 2" xfId="2355"/>
    <cellStyle name="Comma 28 2 2" xfId="2356"/>
    <cellStyle name="Comma 28 2 2 2" xfId="2357"/>
    <cellStyle name="Comma 28 2 3" xfId="2358"/>
    <cellStyle name="Comma 28 3" xfId="2359"/>
    <cellStyle name="Comma 28 3 2" xfId="2360"/>
    <cellStyle name="Comma 28 4" xfId="2361"/>
    <cellStyle name="Comma 29" xfId="2362"/>
    <cellStyle name="Comma 29 2" xfId="2363"/>
    <cellStyle name="Comma 29 2 2" xfId="2364"/>
    <cellStyle name="Comma 29 2 2 2" xfId="2365"/>
    <cellStyle name="Comma 29 2 3" xfId="2366"/>
    <cellStyle name="Comma 29 3" xfId="2367"/>
    <cellStyle name="Comma 29 3 2" xfId="2368"/>
    <cellStyle name="Comma 29 4" xfId="2369"/>
    <cellStyle name="Comma 3" xfId="2370"/>
    <cellStyle name="Comma 3 2" xfId="2371"/>
    <cellStyle name="Comma 3 2 2" xfId="2372"/>
    <cellStyle name="Comma 3 3" xfId="2373"/>
    <cellStyle name="Comma 30" xfId="2374"/>
    <cellStyle name="Comma 30 2" xfId="2375"/>
    <cellStyle name="Comma 30 2 2" xfId="2376"/>
    <cellStyle name="Comma 30 2 2 2" xfId="2377"/>
    <cellStyle name="Comma 30 2 3" xfId="2378"/>
    <cellStyle name="Comma 30 3" xfId="2379"/>
    <cellStyle name="Comma 30 3 2" xfId="2380"/>
    <cellStyle name="Comma 30 4" xfId="2381"/>
    <cellStyle name="Comma 31" xfId="2382"/>
    <cellStyle name="Comma 31 2" xfId="2383"/>
    <cellStyle name="Comma 31 2 2" xfId="2384"/>
    <cellStyle name="Comma 31 2 2 2" xfId="2385"/>
    <cellStyle name="Comma 31 2 3" xfId="2386"/>
    <cellStyle name="Comma 31 3" xfId="2387"/>
    <cellStyle name="Comma 31 3 2" xfId="2388"/>
    <cellStyle name="Comma 31 4" xfId="2389"/>
    <cellStyle name="Comma 32" xfId="2390"/>
    <cellStyle name="Comma 32 2" xfId="2391"/>
    <cellStyle name="Comma 32 2 2" xfId="2392"/>
    <cellStyle name="Comma 32 2 2 2" xfId="2393"/>
    <cellStyle name="Comma 32 2 3" xfId="2394"/>
    <cellStyle name="Comma 32 3" xfId="2395"/>
    <cellStyle name="Comma 32 3 2" xfId="2396"/>
    <cellStyle name="Comma 32 4" xfId="2397"/>
    <cellStyle name="Comma 33" xfId="2398"/>
    <cellStyle name="Comma 33 2" xfId="2399"/>
    <cellStyle name="Comma 33 2 2" xfId="2400"/>
    <cellStyle name="Comma 33 2 2 2" xfId="2401"/>
    <cellStyle name="Comma 33 2 3" xfId="2402"/>
    <cellStyle name="Comma 33 3" xfId="2403"/>
    <cellStyle name="Comma 33 3 2" xfId="2404"/>
    <cellStyle name="Comma 33 4" xfId="2405"/>
    <cellStyle name="Comma 34" xfId="2406"/>
    <cellStyle name="Comma 34 2" xfId="2407"/>
    <cellStyle name="Comma 34 2 2" xfId="2408"/>
    <cellStyle name="Comma 34 2 2 2" xfId="2409"/>
    <cellStyle name="Comma 34 2 3" xfId="2410"/>
    <cellStyle name="Comma 34 3" xfId="2411"/>
    <cellStyle name="Comma 34 3 2" xfId="2412"/>
    <cellStyle name="Comma 34 4" xfId="2413"/>
    <cellStyle name="Comma 35" xfId="2414"/>
    <cellStyle name="Comma 35 2" xfId="2415"/>
    <cellStyle name="Comma 35 2 2" xfId="2416"/>
    <cellStyle name="Comma 35 2 2 2" xfId="2417"/>
    <cellStyle name="Comma 35 2 3" xfId="2418"/>
    <cellStyle name="Comma 35 3" xfId="2419"/>
    <cellStyle name="Comma 35 3 2" xfId="2420"/>
    <cellStyle name="Comma 35 4" xfId="2421"/>
    <cellStyle name="Comma 36" xfId="2422"/>
    <cellStyle name="Comma 36 2" xfId="2423"/>
    <cellStyle name="Comma 36 2 2" xfId="2424"/>
    <cellStyle name="Comma 36 2 2 2" xfId="2425"/>
    <cellStyle name="Comma 36 2 3" xfId="2426"/>
    <cellStyle name="Comma 36 3" xfId="2427"/>
    <cellStyle name="Comma 36 3 2" xfId="2428"/>
    <cellStyle name="Comma 36 4" xfId="2429"/>
    <cellStyle name="Comma 37" xfId="2430"/>
    <cellStyle name="Comma 37 2" xfId="2431"/>
    <cellStyle name="Comma 37 2 2" xfId="2432"/>
    <cellStyle name="Comma 37 2 2 2" xfId="2433"/>
    <cellStyle name="Comma 37 2 3" xfId="2434"/>
    <cellStyle name="Comma 37 3" xfId="2435"/>
    <cellStyle name="Comma 37 3 2" xfId="2436"/>
    <cellStyle name="Comma 37 4" xfId="2437"/>
    <cellStyle name="Comma 38" xfId="2438"/>
    <cellStyle name="Comma 38 2" xfId="2439"/>
    <cellStyle name="Comma 38 2 2" xfId="2440"/>
    <cellStyle name="Comma 38 2 2 2" xfId="2441"/>
    <cellStyle name="Comma 38 2 3" xfId="2442"/>
    <cellStyle name="Comma 38 3" xfId="2443"/>
    <cellStyle name="Comma 38 3 2" xfId="2444"/>
    <cellStyle name="Comma 38 4" xfId="2445"/>
    <cellStyle name="Comma 39" xfId="2446"/>
    <cellStyle name="Comma 39 2" xfId="2447"/>
    <cellStyle name="Comma 39 2 2" xfId="2448"/>
    <cellStyle name="Comma 39 2 2 2" xfId="2449"/>
    <cellStyle name="Comma 39 2 3" xfId="2450"/>
    <cellStyle name="Comma 39 3" xfId="2451"/>
    <cellStyle name="Comma 39 3 2" xfId="2452"/>
    <cellStyle name="Comma 39 4" xfId="2453"/>
    <cellStyle name="Comma 4" xfId="2454"/>
    <cellStyle name="Comma 4 2" xfId="2455"/>
    <cellStyle name="Comma 4 2 2" xfId="2456"/>
    <cellStyle name="Comma 4 3" xfId="2457"/>
    <cellStyle name="Comma 40" xfId="2458"/>
    <cellStyle name="Comma 40 2" xfId="2459"/>
    <cellStyle name="Comma 40 2 2" xfId="2460"/>
    <cellStyle name="Comma 40 3" xfId="2461"/>
    <cellStyle name="Comma 41" xfId="2462"/>
    <cellStyle name="Comma 41 2" xfId="2463"/>
    <cellStyle name="Comma 41 2 2" xfId="2464"/>
    <cellStyle name="Comma 41 3" xfId="2465"/>
    <cellStyle name="Comma 42" xfId="2466"/>
    <cellStyle name="Comma 42 2" xfId="2467"/>
    <cellStyle name="Comma 42 2 2" xfId="2468"/>
    <cellStyle name="Comma 42 3" xfId="2469"/>
    <cellStyle name="Comma 43" xfId="2470"/>
    <cellStyle name="Comma 43 2" xfId="2471"/>
    <cellStyle name="Comma 43 2 2" xfId="2472"/>
    <cellStyle name="Comma 43 3" xfId="2473"/>
    <cellStyle name="Comma 44" xfId="2474"/>
    <cellStyle name="Comma 44 2" xfId="2475"/>
    <cellStyle name="Comma 44 2 2" xfId="2476"/>
    <cellStyle name="Comma 44 3" xfId="2477"/>
    <cellStyle name="Comma 45" xfId="2478"/>
    <cellStyle name="Comma 45 2" xfId="2479"/>
    <cellStyle name="Comma 45 2 2" xfId="2480"/>
    <cellStyle name="Comma 45 3" xfId="2481"/>
    <cellStyle name="Comma 46" xfId="2482"/>
    <cellStyle name="Comma 46 2" xfId="2483"/>
    <cellStyle name="Comma 46 2 2" xfId="2484"/>
    <cellStyle name="Comma 46 3" xfId="2485"/>
    <cellStyle name="Comma 47" xfId="2486"/>
    <cellStyle name="Comma 47 2" xfId="2487"/>
    <cellStyle name="Comma 47 2 2" xfId="2488"/>
    <cellStyle name="Comma 47 3" xfId="2489"/>
    <cellStyle name="Comma 48" xfId="2490"/>
    <cellStyle name="Comma 48 2" xfId="2491"/>
    <cellStyle name="Comma 48 2 2" xfId="2492"/>
    <cellStyle name="Comma 48 3" xfId="2493"/>
    <cellStyle name="Comma 49" xfId="2494"/>
    <cellStyle name="Comma 49 2" xfId="2495"/>
    <cellStyle name="Comma 49 2 2" xfId="2496"/>
    <cellStyle name="Comma 49 3" xfId="2497"/>
    <cellStyle name="Comma 5" xfId="2498"/>
    <cellStyle name="Comma 5 10" xfId="2499"/>
    <cellStyle name="Comma 5 10 2" xfId="2500"/>
    <cellStyle name="Comma 5 10 2 2" xfId="2501"/>
    <cellStyle name="Comma 5 10 3" xfId="2502"/>
    <cellStyle name="Comma 5 11" xfId="2503"/>
    <cellStyle name="Comma 5 11 2" xfId="2504"/>
    <cellStyle name="Comma 5 11 2 2" xfId="2505"/>
    <cellStyle name="Comma 5 11 3" xfId="2506"/>
    <cellStyle name="Comma 5 12" xfId="2507"/>
    <cellStyle name="Comma 5 12 2" xfId="2508"/>
    <cellStyle name="Comma 5 12 2 2" xfId="2509"/>
    <cellStyle name="Comma 5 12 3" xfId="2510"/>
    <cellStyle name="Comma 5 13" xfId="2511"/>
    <cellStyle name="Comma 5 13 2" xfId="2512"/>
    <cellStyle name="Comma 5 13 2 2" xfId="2513"/>
    <cellStyle name="Comma 5 13 3" xfId="2514"/>
    <cellStyle name="Comma 5 14" xfId="2515"/>
    <cellStyle name="Comma 5 14 2" xfId="2516"/>
    <cellStyle name="Comma 5 14 2 2" xfId="2517"/>
    <cellStyle name="Comma 5 14 3" xfId="2518"/>
    <cellStyle name="Comma 5 15" xfId="2519"/>
    <cellStyle name="Comma 5 15 2" xfId="2520"/>
    <cellStyle name="Comma 5 15 2 2" xfId="2521"/>
    <cellStyle name="Comma 5 15 3" xfId="2522"/>
    <cellStyle name="Comma 5 16" xfId="2523"/>
    <cellStyle name="Comma 5 16 2" xfId="2524"/>
    <cellStyle name="Comma 5 16 2 2" xfId="2525"/>
    <cellStyle name="Comma 5 16 3" xfId="2526"/>
    <cellStyle name="Comma 5 17" xfId="2527"/>
    <cellStyle name="Comma 5 17 2" xfId="2528"/>
    <cellStyle name="Comma 5 17 2 2" xfId="2529"/>
    <cellStyle name="Comma 5 17 3" xfId="2530"/>
    <cellStyle name="Comma 5 18" xfId="2531"/>
    <cellStyle name="Comma 5 18 2" xfId="2532"/>
    <cellStyle name="Comma 5 18 2 2" xfId="2533"/>
    <cellStyle name="Comma 5 18 3" xfId="2534"/>
    <cellStyle name="Comma 5 19" xfId="2535"/>
    <cellStyle name="Comma 5 19 2" xfId="2536"/>
    <cellStyle name="Comma 5 19 2 2" xfId="2537"/>
    <cellStyle name="Comma 5 19 3" xfId="2538"/>
    <cellStyle name="Comma 5 2" xfId="2539"/>
    <cellStyle name="Comma 5 2 2" xfId="2540"/>
    <cellStyle name="Comma 5 2 2 2" xfId="2541"/>
    <cellStyle name="Comma 5 2 3" xfId="2542"/>
    <cellStyle name="Comma 5 20" xfId="2543"/>
    <cellStyle name="Comma 5 20 2" xfId="2544"/>
    <cellStyle name="Comma 5 20 2 2" xfId="2545"/>
    <cellStyle name="Comma 5 20 3" xfId="2546"/>
    <cellStyle name="Comma 5 21" xfId="2547"/>
    <cellStyle name="Comma 5 21 2" xfId="2548"/>
    <cellStyle name="Comma 5 21 2 2" xfId="2549"/>
    <cellStyle name="Comma 5 21 3" xfId="2550"/>
    <cellStyle name="Comma 5 22" xfId="2551"/>
    <cellStyle name="Comma 5 22 2" xfId="2552"/>
    <cellStyle name="Comma 5 22 2 2" xfId="2553"/>
    <cellStyle name="Comma 5 22 3" xfId="2554"/>
    <cellStyle name="Comma 5 23" xfId="2555"/>
    <cellStyle name="Comma 5 23 2" xfId="2556"/>
    <cellStyle name="Comma 5 23 2 2" xfId="2557"/>
    <cellStyle name="Comma 5 23 3" xfId="2558"/>
    <cellStyle name="Comma 5 24" xfId="2559"/>
    <cellStyle name="Comma 5 24 2" xfId="2560"/>
    <cellStyle name="Comma 5 24 2 2" xfId="2561"/>
    <cellStyle name="Comma 5 24 3" xfId="2562"/>
    <cellStyle name="Comma 5 25" xfId="2563"/>
    <cellStyle name="Comma 5 25 2" xfId="2564"/>
    <cellStyle name="Comma 5 25 2 2" xfId="2565"/>
    <cellStyle name="Comma 5 25 3" xfId="2566"/>
    <cellStyle name="Comma 5 26" xfId="2567"/>
    <cellStyle name="Comma 5 26 2" xfId="2568"/>
    <cellStyle name="Comma 5 26 2 2" xfId="2569"/>
    <cellStyle name="Comma 5 26 3" xfId="2570"/>
    <cellStyle name="Comma 5 27" xfId="2571"/>
    <cellStyle name="Comma 5 27 2" xfId="2572"/>
    <cellStyle name="Comma 5 27 2 2" xfId="2573"/>
    <cellStyle name="Comma 5 27 3" xfId="2574"/>
    <cellStyle name="Comma 5 28" xfId="2575"/>
    <cellStyle name="Comma 5 28 2" xfId="2576"/>
    <cellStyle name="Comma 5 28 2 2" xfId="2577"/>
    <cellStyle name="Comma 5 28 3" xfId="2578"/>
    <cellStyle name="Comma 5 29" xfId="2579"/>
    <cellStyle name="Comma 5 29 2" xfId="2580"/>
    <cellStyle name="Comma 5 3" xfId="2581"/>
    <cellStyle name="Comma 5 3 2" xfId="2582"/>
    <cellStyle name="Comma 5 3 2 2" xfId="2583"/>
    <cellStyle name="Comma 5 3 3" xfId="2584"/>
    <cellStyle name="Comma 5 30" xfId="2585"/>
    <cellStyle name="Comma 5 4" xfId="2586"/>
    <cellStyle name="Comma 5 4 2" xfId="2587"/>
    <cellStyle name="Comma 5 4 2 2" xfId="2588"/>
    <cellStyle name="Comma 5 4 3" xfId="2589"/>
    <cellStyle name="Comma 5 5" xfId="2590"/>
    <cellStyle name="Comma 5 5 2" xfId="2591"/>
    <cellStyle name="Comma 5 5 2 2" xfId="2592"/>
    <cellStyle name="Comma 5 5 3" xfId="2593"/>
    <cellStyle name="Comma 5 6" xfId="2594"/>
    <cellStyle name="Comma 5 6 2" xfId="2595"/>
    <cellStyle name="Comma 5 6 2 2" xfId="2596"/>
    <cellStyle name="Comma 5 6 3" xfId="2597"/>
    <cellStyle name="Comma 5 7" xfId="2598"/>
    <cellStyle name="Comma 5 7 2" xfId="2599"/>
    <cellStyle name="Comma 5 7 2 2" xfId="2600"/>
    <cellStyle name="Comma 5 7 3" xfId="2601"/>
    <cellStyle name="Comma 5 8" xfId="2602"/>
    <cellStyle name="Comma 5 8 2" xfId="2603"/>
    <cellStyle name="Comma 5 8 2 2" xfId="2604"/>
    <cellStyle name="Comma 5 8 3" xfId="2605"/>
    <cellStyle name="Comma 5 9" xfId="2606"/>
    <cellStyle name="Comma 5 9 2" xfId="2607"/>
    <cellStyle name="Comma 5 9 2 2" xfId="2608"/>
    <cellStyle name="Comma 5 9 3" xfId="2609"/>
    <cellStyle name="Comma 50" xfId="2610"/>
    <cellStyle name="Comma 50 2" xfId="2611"/>
    <cellStyle name="Comma 50 2 2" xfId="2612"/>
    <cellStyle name="Comma 50 3" xfId="2613"/>
    <cellStyle name="Comma 51" xfId="2614"/>
    <cellStyle name="Comma 51 2" xfId="2615"/>
    <cellStyle name="Comma 51 2 2" xfId="2616"/>
    <cellStyle name="Comma 51 3" xfId="2617"/>
    <cellStyle name="Comma 52" xfId="2618"/>
    <cellStyle name="Comma 52 2" xfId="2619"/>
    <cellStyle name="Comma 52 2 2" xfId="2620"/>
    <cellStyle name="Comma 52 3" xfId="2621"/>
    <cellStyle name="Comma 53" xfId="2622"/>
    <cellStyle name="Comma 53 2" xfId="2623"/>
    <cellStyle name="Comma 53 2 2" xfId="2624"/>
    <cellStyle name="Comma 53 3" xfId="2625"/>
    <cellStyle name="Comma 54" xfId="2626"/>
    <cellStyle name="Comma 54 2" xfId="2627"/>
    <cellStyle name="Comma 54 2 2" xfId="2628"/>
    <cellStyle name="Comma 54 3" xfId="2629"/>
    <cellStyle name="Comma 55" xfId="2630"/>
    <cellStyle name="Comma 55 2" xfId="2631"/>
    <cellStyle name="Comma 55 2 2" xfId="2632"/>
    <cellStyle name="Comma 55 3" xfId="2633"/>
    <cellStyle name="Comma 56" xfId="2634"/>
    <cellStyle name="Comma 56 2" xfId="2635"/>
    <cellStyle name="Comma 56 2 2" xfId="2636"/>
    <cellStyle name="Comma 56 3" xfId="2637"/>
    <cellStyle name="Comma 57" xfId="2638"/>
    <cellStyle name="Comma 57 2" xfId="2639"/>
    <cellStyle name="Comma 57 2 2" xfId="2640"/>
    <cellStyle name="Comma 57 3" xfId="2641"/>
    <cellStyle name="Comma 58" xfId="2642"/>
    <cellStyle name="Comma 58 2" xfId="2643"/>
    <cellStyle name="Comma 58 2 2" xfId="2644"/>
    <cellStyle name="Comma 58 3" xfId="2645"/>
    <cellStyle name="Comma 59" xfId="2646"/>
    <cellStyle name="Comma 59 2" xfId="2647"/>
    <cellStyle name="Comma 59 2 2" xfId="2648"/>
    <cellStyle name="Comma 59 3" xfId="2649"/>
    <cellStyle name="Comma 6" xfId="2650"/>
    <cellStyle name="Comma 6 2" xfId="2651"/>
    <cellStyle name="Comma 6 2 2" xfId="2652"/>
    <cellStyle name="Comma 6 3" xfId="2653"/>
    <cellStyle name="Comma 60" xfId="2654"/>
    <cellStyle name="Comma 60 2" xfId="2655"/>
    <cellStyle name="Comma 60 2 2" xfId="2656"/>
    <cellStyle name="Comma 60 3" xfId="2657"/>
    <cellStyle name="Comma 61" xfId="2658"/>
    <cellStyle name="Comma 61 2" xfId="2659"/>
    <cellStyle name="Comma 61 2 2" xfId="2660"/>
    <cellStyle name="Comma 61 3" xfId="2661"/>
    <cellStyle name="Comma 62" xfId="2662"/>
    <cellStyle name="Comma 62 2" xfId="2663"/>
    <cellStyle name="Comma 62 2 2" xfId="2664"/>
    <cellStyle name="Comma 62 3" xfId="2665"/>
    <cellStyle name="Comma 63" xfId="2666"/>
    <cellStyle name="Comma 63 2" xfId="2667"/>
    <cellStyle name="Comma 63 2 2" xfId="2668"/>
    <cellStyle name="Comma 63 3" xfId="2669"/>
    <cellStyle name="Comma 64" xfId="2670"/>
    <cellStyle name="Comma 64 2" xfId="2671"/>
    <cellStyle name="Comma 64 2 2" xfId="2672"/>
    <cellStyle name="Comma 64 3" xfId="2673"/>
    <cellStyle name="Comma 65" xfId="2674"/>
    <cellStyle name="Comma 65 2" xfId="2675"/>
    <cellStyle name="Comma 65 2 2" xfId="2676"/>
    <cellStyle name="Comma 65 3" xfId="2677"/>
    <cellStyle name="Comma 66" xfId="2678"/>
    <cellStyle name="Comma 66 2" xfId="2679"/>
    <cellStyle name="Comma 66 2 2" xfId="2680"/>
    <cellStyle name="Comma 66 3" xfId="2681"/>
    <cellStyle name="Comma 67" xfId="2682"/>
    <cellStyle name="Comma 67 2" xfId="2683"/>
    <cellStyle name="Comma 67 2 2" xfId="2684"/>
    <cellStyle name="Comma 67 3" xfId="2685"/>
    <cellStyle name="Comma 68" xfId="2686"/>
    <cellStyle name="Comma 68 2" xfId="2687"/>
    <cellStyle name="Comma 68 2 2" xfId="2688"/>
    <cellStyle name="Comma 68 3" xfId="2689"/>
    <cellStyle name="Comma 69" xfId="2690"/>
    <cellStyle name="Comma 69 2" xfId="2691"/>
    <cellStyle name="Comma 69 2 2" xfId="2692"/>
    <cellStyle name="Comma 69 3" xfId="2693"/>
    <cellStyle name="Comma 7" xfId="2694"/>
    <cellStyle name="Comma 7 2" xfId="2695"/>
    <cellStyle name="Comma 7 2 2" xfId="2696"/>
    <cellStyle name="Comma 7 3" xfId="2697"/>
    <cellStyle name="Comma 70" xfId="2698"/>
    <cellStyle name="Comma 70 2" xfId="2699"/>
    <cellStyle name="Comma 70 2 2" xfId="2700"/>
    <cellStyle name="Comma 70 3" xfId="2701"/>
    <cellStyle name="Comma 71" xfId="2702"/>
    <cellStyle name="Comma 71 2" xfId="2703"/>
    <cellStyle name="Comma 71 2 2" xfId="2704"/>
    <cellStyle name="Comma 71 3" xfId="2705"/>
    <cellStyle name="Comma 72" xfId="2706"/>
    <cellStyle name="Comma 72 2" xfId="2707"/>
    <cellStyle name="Comma 72 2 2" xfId="2708"/>
    <cellStyle name="Comma 72 3" xfId="2709"/>
    <cellStyle name="Comma 73" xfId="2710"/>
    <cellStyle name="Comma 73 2" xfId="2711"/>
    <cellStyle name="Comma 73 2 2" xfId="2712"/>
    <cellStyle name="Comma 73 3" xfId="2713"/>
    <cellStyle name="Comma 74" xfId="2714"/>
    <cellStyle name="Comma 74 2" xfId="2715"/>
    <cellStyle name="Comma 74 2 2" xfId="2716"/>
    <cellStyle name="Comma 74 2 2 2" xfId="2717"/>
    <cellStyle name="Comma 74 2 3" xfId="2718"/>
    <cellStyle name="Comma 74 3" xfId="2719"/>
    <cellStyle name="Comma 74 3 2" xfId="2720"/>
    <cellStyle name="Comma 74 4" xfId="2721"/>
    <cellStyle name="Comma 75" xfId="2722"/>
    <cellStyle name="Comma 75 2" xfId="2723"/>
    <cellStyle name="Comma 75 2 2" xfId="2724"/>
    <cellStyle name="Comma 75 2 2 2" xfId="2725"/>
    <cellStyle name="Comma 75 2 3" xfId="2726"/>
    <cellStyle name="Comma 75 3" xfId="2727"/>
    <cellStyle name="Comma 75 3 2" xfId="2728"/>
    <cellStyle name="Comma 75 4" xfId="2729"/>
    <cellStyle name="Comma 76" xfId="2730"/>
    <cellStyle name="Comma 76 2" xfId="2731"/>
    <cellStyle name="Comma 76 2 2" xfId="2732"/>
    <cellStyle name="Comma 76 3" xfId="2733"/>
    <cellStyle name="Comma 77" xfId="2734"/>
    <cellStyle name="Comma 77 2" xfId="2735"/>
    <cellStyle name="Comma 77 2 2" xfId="2736"/>
    <cellStyle name="Comma 77 3" xfId="2737"/>
    <cellStyle name="Comma 78" xfId="2738"/>
    <cellStyle name="Comma 78 2" xfId="2739"/>
    <cellStyle name="Comma 78 2 2" xfId="2740"/>
    <cellStyle name="Comma 78 2 2 2" xfId="2741"/>
    <cellStyle name="Comma 78 2 3" xfId="2742"/>
    <cellStyle name="Comma 78 3" xfId="2743"/>
    <cellStyle name="Comma 78 3 2" xfId="2744"/>
    <cellStyle name="Comma 78 4" xfId="2745"/>
    <cellStyle name="Comma 79" xfId="2746"/>
    <cellStyle name="Comma 79 2" xfId="2747"/>
    <cellStyle name="Comma 79 2 2" xfId="2748"/>
    <cellStyle name="Comma 79 3" xfId="2749"/>
    <cellStyle name="Comma 8" xfId="2750"/>
    <cellStyle name="Comma 8 2" xfId="2751"/>
    <cellStyle name="Comma 8 2 2" xfId="2752"/>
    <cellStyle name="Comma 8 3" xfId="2753"/>
    <cellStyle name="Comma 80" xfId="2754"/>
    <cellStyle name="Comma 80 2" xfId="2755"/>
    <cellStyle name="Comma 80 2 2" xfId="2756"/>
    <cellStyle name="Comma 80 3" xfId="2757"/>
    <cellStyle name="Comma 81" xfId="2758"/>
    <cellStyle name="Comma 81 2" xfId="2759"/>
    <cellStyle name="Comma 81 2 2" xfId="2760"/>
    <cellStyle name="Comma 81 2 2 2" xfId="2761"/>
    <cellStyle name="Comma 81 2 3" xfId="2762"/>
    <cellStyle name="Comma 81 3" xfId="2763"/>
    <cellStyle name="Comma 81 3 2" xfId="2764"/>
    <cellStyle name="Comma 81 4" xfId="2765"/>
    <cellStyle name="Comma 82" xfId="2766"/>
    <cellStyle name="Comma 82 2" xfId="2767"/>
    <cellStyle name="Comma 82 2 2" xfId="2768"/>
    <cellStyle name="Comma 82 3" xfId="2769"/>
    <cellStyle name="Comma 83" xfId="2770"/>
    <cellStyle name="Comma 83 2" xfId="2771"/>
    <cellStyle name="Comma 83 2 2" xfId="2772"/>
    <cellStyle name="Comma 83 3" xfId="2773"/>
    <cellStyle name="Comma 84" xfId="2774"/>
    <cellStyle name="Comma 84 2" xfId="2775"/>
    <cellStyle name="Comma 84 2 2" xfId="2776"/>
    <cellStyle name="Comma 84 2 2 2" xfId="2777"/>
    <cellStyle name="Comma 84 2 3" xfId="2778"/>
    <cellStyle name="Comma 84 3" xfId="2779"/>
    <cellStyle name="Comma 84 3 2" xfId="2780"/>
    <cellStyle name="Comma 84 4" xfId="2781"/>
    <cellStyle name="Comma 85" xfId="2782"/>
    <cellStyle name="Comma 85 2" xfId="2783"/>
    <cellStyle name="Comma 85 2 2" xfId="2784"/>
    <cellStyle name="Comma 85 3" xfId="2785"/>
    <cellStyle name="Comma 86" xfId="2786"/>
    <cellStyle name="Comma 86 2" xfId="2787"/>
    <cellStyle name="Comma 86 2 2" xfId="2788"/>
    <cellStyle name="Comma 86 3" xfId="2789"/>
    <cellStyle name="Comma 87" xfId="2790"/>
    <cellStyle name="Comma 87 2" xfId="2791"/>
    <cellStyle name="Comma 87 2 2" xfId="2792"/>
    <cellStyle name="Comma 87 2 2 2" xfId="2793"/>
    <cellStyle name="Comma 87 2 3" xfId="2794"/>
    <cellStyle name="Comma 87 3" xfId="2795"/>
    <cellStyle name="Comma 87 3 2" xfId="2796"/>
    <cellStyle name="Comma 87 4" xfId="2797"/>
    <cellStyle name="Comma 88" xfId="2798"/>
    <cellStyle name="Comma 88 2" xfId="2799"/>
    <cellStyle name="Comma 88 2 2" xfId="2800"/>
    <cellStyle name="Comma 88 3" xfId="2801"/>
    <cellStyle name="Comma 89" xfId="2802"/>
    <cellStyle name="Comma 89 2" xfId="2803"/>
    <cellStyle name="Comma 89 2 2" xfId="2804"/>
    <cellStyle name="Comma 89 3" xfId="2805"/>
    <cellStyle name="Comma 9" xfId="2806"/>
    <cellStyle name="Comma 9 2" xfId="2807"/>
    <cellStyle name="Comma 9 2 2" xfId="2808"/>
    <cellStyle name="Comma 9 3" xfId="2809"/>
    <cellStyle name="Comma 90" xfId="2810"/>
    <cellStyle name="Comma 90 2" xfId="2811"/>
    <cellStyle name="Comma 90 2 2" xfId="2812"/>
    <cellStyle name="Comma 90 3" xfId="2813"/>
    <cellStyle name="Comma 91" xfId="2814"/>
    <cellStyle name="Comma 91 2" xfId="2815"/>
    <cellStyle name="Comma 91 2 2" xfId="2816"/>
    <cellStyle name="Comma 91 2 2 2" xfId="2817"/>
    <cellStyle name="Comma 91 2 3" xfId="2818"/>
    <cellStyle name="Comma 91 3" xfId="2819"/>
    <cellStyle name="Comma 91 3 2" xfId="2820"/>
    <cellStyle name="Comma 91 4" xfId="2821"/>
    <cellStyle name="Comma 92" xfId="2822"/>
    <cellStyle name="Comma 92 2" xfId="2823"/>
    <cellStyle name="Comma 92 2 2" xfId="2824"/>
    <cellStyle name="Comma 92 2 2 2" xfId="2825"/>
    <cellStyle name="Comma 92 2 3" xfId="2826"/>
    <cellStyle name="Comma 92 3" xfId="2827"/>
    <cellStyle name="Comma 92 3 2" xfId="2828"/>
    <cellStyle name="Comma 92 4" xfId="2829"/>
    <cellStyle name="Comma 93" xfId="2830"/>
    <cellStyle name="Comma 93 2" xfId="2831"/>
    <cellStyle name="Comma 93 2 2" xfId="2832"/>
    <cellStyle name="Comma 93 3" xfId="2833"/>
    <cellStyle name="Comma 94" xfId="2834"/>
    <cellStyle name="Comma 94 2" xfId="2835"/>
    <cellStyle name="Comma 94 2 2" xfId="2836"/>
    <cellStyle name="Comma 94 3" xfId="2837"/>
    <cellStyle name="Comma 95" xfId="2838"/>
    <cellStyle name="Comma 95 2" xfId="2839"/>
    <cellStyle name="Comma 95 2 2" xfId="2840"/>
    <cellStyle name="Comma 95 2 2 2" xfId="2841"/>
    <cellStyle name="Comma 95 2 3" xfId="2842"/>
    <cellStyle name="Comma 95 3" xfId="2843"/>
    <cellStyle name="Comma 95 3 2" xfId="2844"/>
    <cellStyle name="Comma 95 4" xfId="2845"/>
    <cellStyle name="Comma 96" xfId="2846"/>
    <cellStyle name="Comma 96 2" xfId="2847"/>
    <cellStyle name="Comma 96 2 2" xfId="2848"/>
    <cellStyle name="Comma 96 3" xfId="2849"/>
    <cellStyle name="Comma 97" xfId="2850"/>
    <cellStyle name="Comma 97 2" xfId="2851"/>
    <cellStyle name="Comma 97 2 2" xfId="2852"/>
    <cellStyle name="Comma 97 3" xfId="2853"/>
    <cellStyle name="Comma 98" xfId="2854"/>
    <cellStyle name="Comma 98 2" xfId="2855"/>
    <cellStyle name="Comma 98 2 2" xfId="2856"/>
    <cellStyle name="Comma 98 3" xfId="2857"/>
    <cellStyle name="Comma 99" xfId="2858"/>
    <cellStyle name="Comma 99 2" xfId="2859"/>
    <cellStyle name="Comma 99 2 2" xfId="2860"/>
    <cellStyle name="Comma 99 3" xfId="2861"/>
    <cellStyle name="Comma, 0" xfId="2862"/>
    <cellStyle name="Comma[2]" xfId="2863"/>
    <cellStyle name="Comma0" xfId="2864"/>
    <cellStyle name="Copied" xfId="2865"/>
    <cellStyle name="COST1" xfId="2866"/>
    <cellStyle name="Currency $" xfId="2867"/>
    <cellStyle name="Currency (1)" xfId="2868"/>
    <cellStyle name="Currency (2)" xfId="2869"/>
    <cellStyle name="Currency [00]" xfId="2870"/>
    <cellStyle name="Currency 2 2 2" xfId="2871"/>
    <cellStyle name="Currency[2]" xfId="2872"/>
    <cellStyle name="custom" xfId="2873"/>
    <cellStyle name="Date" xfId="2874"/>
    <cellStyle name="Date Short" xfId="2875"/>
    <cellStyle name="Date_#677latest" xfId="2876"/>
    <cellStyle name="Dates" xfId="2877"/>
    <cellStyle name="Decimal (0)" xfId="2878"/>
    <cellStyle name="Decimal (1)" xfId="2879"/>
    <cellStyle name="Decimal (2)" xfId="2880"/>
    <cellStyle name="DELTA" xfId="2881"/>
    <cellStyle name="DELTA 10" xfId="2882"/>
    <cellStyle name="DELTA 11" xfId="2883"/>
    <cellStyle name="DELTA 12" xfId="2884"/>
    <cellStyle name="DELTA 13" xfId="2885"/>
    <cellStyle name="DELTA 14" xfId="2886"/>
    <cellStyle name="DELTA 15" xfId="2887"/>
    <cellStyle name="DELTA 16" xfId="2888"/>
    <cellStyle name="DELTA 17" xfId="2889"/>
    <cellStyle name="DELTA 2" xfId="2890"/>
    <cellStyle name="DELTA 3" xfId="2891"/>
    <cellStyle name="DELTA 4" xfId="2892"/>
    <cellStyle name="DELTA 5" xfId="2893"/>
    <cellStyle name="DELTA 6" xfId="2894"/>
    <cellStyle name="DELTA 7" xfId="2895"/>
    <cellStyle name="DELTA 8" xfId="2896"/>
    <cellStyle name="DELTA 9" xfId="2897"/>
    <cellStyle name="Description" xfId="2898"/>
    <cellStyle name="Dezimal [0]_!!!GO" xfId="2899"/>
    <cellStyle name="Dezimal_!!!GO" xfId="2900"/>
    <cellStyle name="dlrs_no_decimal" xfId="2901"/>
    <cellStyle name="dolblue" xfId="2902"/>
    <cellStyle name="Dollar" xfId="2903"/>
    <cellStyle name="Dollar-Actg" xfId="2904"/>
    <cellStyle name="Dollars" xfId="2905"/>
    <cellStyle name="Edited_Data" xfId="2906"/>
    <cellStyle name="Enter Currency (0)" xfId="2907"/>
    <cellStyle name="Enter Currency (2)" xfId="2908"/>
    <cellStyle name="Enter Units (0)" xfId="2909"/>
    <cellStyle name="Enter Units (1)" xfId="2910"/>
    <cellStyle name="Enter Units (2)" xfId="2911"/>
    <cellStyle name="Entered" xfId="2912"/>
    <cellStyle name="entry" xfId="2913"/>
    <cellStyle name="Estimated_Data" xfId="2914"/>
    <cellStyle name="Euro" xfId="2915"/>
    <cellStyle name="F_Stop" xfId="2916"/>
    <cellStyle name="F_Stop_工作表1" xfId="2917"/>
    <cellStyle name="Fill" xfId="2918"/>
    <cellStyle name="Footer" xfId="2919"/>
    <cellStyle name="Footer&amp;Line" xfId="2920"/>
    <cellStyle name="Footer&amp;Line 10" xfId="2921"/>
    <cellStyle name="Footer&amp;Line 11" xfId="2922"/>
    <cellStyle name="Footer&amp;Line 12" xfId="2923"/>
    <cellStyle name="Footer&amp;Line 13" xfId="2924"/>
    <cellStyle name="Footer&amp;Line 14" xfId="2925"/>
    <cellStyle name="Footer&amp;Line 15" xfId="2926"/>
    <cellStyle name="Footer&amp;Line 2" xfId="2927"/>
    <cellStyle name="Footer&amp;Line 3" xfId="2928"/>
    <cellStyle name="Footer&amp;Line 4" xfId="2929"/>
    <cellStyle name="Footer&amp;Line 5" xfId="2930"/>
    <cellStyle name="Footer&amp;Line 6" xfId="2931"/>
    <cellStyle name="Footer&amp;Line 7" xfId="2932"/>
    <cellStyle name="Footer&amp;Line 8" xfId="2933"/>
    <cellStyle name="Footer&amp;Line 9" xfId="2934"/>
    <cellStyle name="Forecast_Data" xfId="2935"/>
    <cellStyle name="ƒp[ƒZƒ“ƒg_!!!GO" xfId="2936"/>
    <cellStyle name="General" xfId="2937"/>
    <cellStyle name="GOOD" xfId="2938"/>
    <cellStyle name="GOODNUM" xfId="2939"/>
    <cellStyle name="GOODPERCENT" xfId="2940"/>
    <cellStyle name="Grey" xfId="2941"/>
    <cellStyle name="HEADER" xfId="2942"/>
    <cellStyle name="Header1" xfId="2943"/>
    <cellStyle name="Header2" xfId="2944"/>
    <cellStyle name="Header2 2" xfId="2945"/>
    <cellStyle name="Header2 2 2" xfId="2946"/>
    <cellStyle name="Header2 3" xfId="2947"/>
    <cellStyle name="Header2 3 2" xfId="2948"/>
    <cellStyle name="Header2 4" xfId="2949"/>
    <cellStyle name="HEAD'G - BOLD,FONT14,UNDERLINED" xfId="2950"/>
    <cellStyle name="Heading" xfId="2951"/>
    <cellStyle name="HEADINGS" xfId="2952"/>
    <cellStyle name="HEADINGSTOP" xfId="2953"/>
    <cellStyle name="hidden" xfId="2954"/>
    <cellStyle name="HLV24 - Formatvorlage1" xfId="2955"/>
    <cellStyle name="i?a・[0.00]_B???A" xfId="2956"/>
    <cellStyle name="i?a媽B???A" xfId="2957"/>
    <cellStyle name="i?a媽CH???A" xfId="2958"/>
    <cellStyle name="i?a媽D???A" xfId="2959"/>
    <cellStyle name="i?a媽EOEaEt" xfId="2960"/>
    <cellStyle name="i?a媽HK???A" xfId="2961"/>
    <cellStyle name="i?a媽laroux" xfId="2962"/>
    <cellStyle name="i?a媽NL???A" xfId="2963"/>
    <cellStyle name="i?a媽NT Server " xfId="2964"/>
    <cellStyle name="i?a媽NT Workstation" xfId="2965"/>
    <cellStyle name="i?a媽Ralia EOEaEt" xfId="2966"/>
    <cellStyle name="i?a媽SAKA3" xfId="2967"/>
    <cellStyle name="i?a媽Sheet2" xfId="2968"/>
    <cellStyle name="Input [yellow]" xfId="2969"/>
    <cellStyle name="Input [yellow] 10" xfId="2970"/>
    <cellStyle name="Input [yellow] 10 2" xfId="2971"/>
    <cellStyle name="Input [yellow] 11" xfId="2972"/>
    <cellStyle name="Input [yellow] 11 2" xfId="2973"/>
    <cellStyle name="Input [yellow] 12" xfId="2974"/>
    <cellStyle name="Input [yellow] 12 2" xfId="2975"/>
    <cellStyle name="Input [yellow] 13" xfId="2976"/>
    <cellStyle name="Input [yellow] 13 2" xfId="2977"/>
    <cellStyle name="Input [yellow] 14" xfId="2978"/>
    <cellStyle name="Input [yellow] 14 2" xfId="2979"/>
    <cellStyle name="Input [yellow] 15" xfId="2980"/>
    <cellStyle name="Input [yellow] 15 2" xfId="2981"/>
    <cellStyle name="Input [yellow] 16" xfId="2982"/>
    <cellStyle name="Input [yellow] 2" xfId="2983"/>
    <cellStyle name="Input [yellow] 2 2" xfId="2984"/>
    <cellStyle name="Input [yellow] 3" xfId="2985"/>
    <cellStyle name="Input [yellow] 3 2" xfId="2986"/>
    <cellStyle name="Input [yellow] 4" xfId="2987"/>
    <cellStyle name="Input [yellow] 4 2" xfId="2988"/>
    <cellStyle name="Input [yellow] 5" xfId="2989"/>
    <cellStyle name="Input [yellow] 5 2" xfId="2990"/>
    <cellStyle name="Input [yellow] 6" xfId="2991"/>
    <cellStyle name="Input [yellow] 6 2" xfId="2992"/>
    <cellStyle name="Input [yellow] 7" xfId="2993"/>
    <cellStyle name="Input [yellow] 7 2" xfId="2994"/>
    <cellStyle name="Input [yellow] 8" xfId="2995"/>
    <cellStyle name="Input [yellow] 8 2" xfId="2996"/>
    <cellStyle name="Input [yellow] 9" xfId="2997"/>
    <cellStyle name="Input [yellow] 9 2" xfId="2998"/>
    <cellStyle name="Input Cells" xfId="2999"/>
    <cellStyle name="Item_Current" xfId="3000"/>
    <cellStyle name="iWeA_!4aebude.fr" xfId="3001"/>
    <cellStyle name="jkyk" xfId="3002"/>
    <cellStyle name="kita" xfId="3003"/>
    <cellStyle name="kita 10" xfId="3004"/>
    <cellStyle name="kita 10 2" xfId="3005"/>
    <cellStyle name="kita 11" xfId="3006"/>
    <cellStyle name="kita 11 2" xfId="3007"/>
    <cellStyle name="kita 12" xfId="3008"/>
    <cellStyle name="kita 12 2" xfId="3009"/>
    <cellStyle name="kita 13" xfId="3010"/>
    <cellStyle name="kita 13 2" xfId="3011"/>
    <cellStyle name="kita 14" xfId="3012"/>
    <cellStyle name="kita 14 2" xfId="3013"/>
    <cellStyle name="kita 15" xfId="3014"/>
    <cellStyle name="kita 15 2" xfId="3015"/>
    <cellStyle name="kita 16" xfId="3016"/>
    <cellStyle name="kita 2" xfId="3017"/>
    <cellStyle name="kita 2 2" xfId="3018"/>
    <cellStyle name="kita 3" xfId="3019"/>
    <cellStyle name="kita 3 2" xfId="3020"/>
    <cellStyle name="kita 4" xfId="3021"/>
    <cellStyle name="kita 4 2" xfId="3022"/>
    <cellStyle name="kita 5" xfId="3023"/>
    <cellStyle name="kita 5 2" xfId="3024"/>
    <cellStyle name="kita 6" xfId="3025"/>
    <cellStyle name="kita 6 2" xfId="3026"/>
    <cellStyle name="kita 7" xfId="3027"/>
    <cellStyle name="kita 7 2" xfId="3028"/>
    <cellStyle name="kita 8" xfId="3029"/>
    <cellStyle name="kita 8 2" xfId="3030"/>
    <cellStyle name="kita 9" xfId="3031"/>
    <cellStyle name="kita 9 2" xfId="3032"/>
    <cellStyle name="Komma [0]_Map1" xfId="3033"/>
    <cellStyle name="Komma_Map1" xfId="3034"/>
    <cellStyle name="Link Currency (0)" xfId="3035"/>
    <cellStyle name="Link Currency (2)" xfId="3036"/>
    <cellStyle name="Link Units (0)" xfId="3037"/>
    <cellStyle name="Link Units (1)" xfId="3038"/>
    <cellStyle name="Link Units (2)" xfId="3039"/>
    <cellStyle name="Linked Cells" xfId="3040"/>
    <cellStyle name="mart Two-Step Locking" xfId="3041"/>
    <cellStyle name="Mick" xfId="3042"/>
    <cellStyle name="Millares [0]_!!!GO" xfId="3043"/>
    <cellStyle name="Millares_!!!GO" xfId="3044"/>
    <cellStyle name="Milliers [0]_!!!GO" xfId="3045"/>
    <cellStyle name="Milliers_!!!GO" xfId="3046"/>
    <cellStyle name="Model" xfId="3047"/>
    <cellStyle name="Moeda [0]_210XBUD" xfId="3048"/>
    <cellStyle name="Moeda_210XBUD" xfId="3049"/>
    <cellStyle name="Moneda [0]_!!!GO" xfId="3050"/>
    <cellStyle name="Moneda_!!!GO" xfId="3051"/>
    <cellStyle name="Monetaire [0]_!!!GO" xfId="3052"/>
    <cellStyle name="Monétaire [0]_!!!GO" xfId="3053"/>
    <cellStyle name="Monetaire_!!!GO" xfId="3054"/>
    <cellStyle name="Monétaire_!!!GO" xfId="3055"/>
    <cellStyle name="Mon้taire [0]_!!!GO" xfId="3056"/>
    <cellStyle name="Mon้taire_!!!GO" xfId="3057"/>
    <cellStyle name="Mon騁aire [0]_EDYAN" xfId="3058"/>
    <cellStyle name="Mon騁aire_EDYAN" xfId="3059"/>
    <cellStyle name="Mon彋aire [0]_!!!GO" xfId="3060"/>
    <cellStyle name="Mon彋aire_!!!GO" xfId="3061"/>
    <cellStyle name="Mon閠aire [0]_!!!GO" xfId="3062"/>
    <cellStyle name="Mon閠aire_!!!GO" xfId="3063"/>
    <cellStyle name="no dec" xfId="3064"/>
    <cellStyle name="no dec 2" xfId="3065"/>
    <cellStyle name="no dec 3" xfId="3066"/>
    <cellStyle name="Norma¹" xfId="3067"/>
    <cellStyle name="Normal - Style1" xfId="3068"/>
    <cellStyle name="Normal 10" xfId="3069"/>
    <cellStyle name="Normal 10 10" xfId="3070"/>
    <cellStyle name="Normal 10 11" xfId="3071"/>
    <cellStyle name="Normal 10 12" xfId="3072"/>
    <cellStyle name="Normal 10 13" xfId="3073"/>
    <cellStyle name="Normal 10 14" xfId="3074"/>
    <cellStyle name="Normal 10 15" xfId="3075"/>
    <cellStyle name="Normal 10 16" xfId="3076"/>
    <cellStyle name="Normal 10 17" xfId="3077"/>
    <cellStyle name="Normal 10 18" xfId="3078"/>
    <cellStyle name="Normal 10 19" xfId="3079"/>
    <cellStyle name="Normal 10 2" xfId="3080"/>
    <cellStyle name="Normal 10 2 2" xfId="3081"/>
    <cellStyle name="Normal 10 20" xfId="3082"/>
    <cellStyle name="Normal 10 21" xfId="3083"/>
    <cellStyle name="Normal 10 22" xfId="3084"/>
    <cellStyle name="Normal 10 23" xfId="3085"/>
    <cellStyle name="Normal 10 24" xfId="3086"/>
    <cellStyle name="Normal 10 25" xfId="3087"/>
    <cellStyle name="Normal 10 26" xfId="3088"/>
    <cellStyle name="Normal 10 27" xfId="3089"/>
    <cellStyle name="Normal 10 28" xfId="3090"/>
    <cellStyle name="Normal 10 29" xfId="3091"/>
    <cellStyle name="Normal 10 3" xfId="3092"/>
    <cellStyle name="Normal 10 4" xfId="3093"/>
    <cellStyle name="Normal 10 5" xfId="3094"/>
    <cellStyle name="Normal 10 6" xfId="3095"/>
    <cellStyle name="Normal 10 7" xfId="3096"/>
    <cellStyle name="Normal 10 8" xfId="3097"/>
    <cellStyle name="Normal 10 9" xfId="3098"/>
    <cellStyle name="Normal 11" xfId="3099"/>
    <cellStyle name="Normal 11 10" xfId="3100"/>
    <cellStyle name="Normal 11 11" xfId="3101"/>
    <cellStyle name="Normal 11 12" xfId="3102"/>
    <cellStyle name="Normal 11 2" xfId="3103"/>
    <cellStyle name="Normal 11 2 2" xfId="3104"/>
    <cellStyle name="Normal 11 3" xfId="3105"/>
    <cellStyle name="Normal 11 4" xfId="3106"/>
    <cellStyle name="Normal 11 5" xfId="3107"/>
    <cellStyle name="Normal 11 6" xfId="3108"/>
    <cellStyle name="Normal 11 7" xfId="3109"/>
    <cellStyle name="Normal 11 8" xfId="3110"/>
    <cellStyle name="Normal 11 9" xfId="3111"/>
    <cellStyle name="Normal 12" xfId="3112"/>
    <cellStyle name="Normal 12 10" xfId="3113"/>
    <cellStyle name="Normal 12 11" xfId="3114"/>
    <cellStyle name="Normal 12 12" xfId="3115"/>
    <cellStyle name="Normal 12 2" xfId="3116"/>
    <cellStyle name="Normal 12 2 2" xfId="3117"/>
    <cellStyle name="Normal 12 3" xfId="3118"/>
    <cellStyle name="Normal 12 4" xfId="3119"/>
    <cellStyle name="Normal 12 5" xfId="3120"/>
    <cellStyle name="Normal 12 6" xfId="3121"/>
    <cellStyle name="Normal 12 7" xfId="3122"/>
    <cellStyle name="Normal 12 8" xfId="3123"/>
    <cellStyle name="Normal 12 9" xfId="3124"/>
    <cellStyle name="Normal 13" xfId="3125"/>
    <cellStyle name="Normal 13 10" xfId="3126"/>
    <cellStyle name="Normal 13 11" xfId="3127"/>
    <cellStyle name="Normal 13 12" xfId="3128"/>
    <cellStyle name="Normal 13 2" xfId="3129"/>
    <cellStyle name="Normal 13 2 2" xfId="3130"/>
    <cellStyle name="Normal 13 3" xfId="3131"/>
    <cellStyle name="Normal 13 4" xfId="3132"/>
    <cellStyle name="Normal 13 5" xfId="3133"/>
    <cellStyle name="Normal 13 6" xfId="3134"/>
    <cellStyle name="Normal 13 7" xfId="3135"/>
    <cellStyle name="Normal 13 8" xfId="3136"/>
    <cellStyle name="Normal 13 9" xfId="3137"/>
    <cellStyle name="Normal 14" xfId="3138"/>
    <cellStyle name="Normal 14 10" xfId="3139"/>
    <cellStyle name="Normal 14 11" xfId="3140"/>
    <cellStyle name="Normal 14 12" xfId="3141"/>
    <cellStyle name="Normal 14 2" xfId="3142"/>
    <cellStyle name="Normal 14 2 2" xfId="3143"/>
    <cellStyle name="Normal 14 3" xfId="3144"/>
    <cellStyle name="Normal 14 4" xfId="3145"/>
    <cellStyle name="Normal 14 5" xfId="3146"/>
    <cellStyle name="Normal 14 6" xfId="3147"/>
    <cellStyle name="Normal 14 7" xfId="3148"/>
    <cellStyle name="Normal 14 8" xfId="3149"/>
    <cellStyle name="Normal 14 9" xfId="3150"/>
    <cellStyle name="Normal 15" xfId="3151"/>
    <cellStyle name="Normal 15 10" xfId="3152"/>
    <cellStyle name="Normal 15 11" xfId="3153"/>
    <cellStyle name="Normal 15 12" xfId="3154"/>
    <cellStyle name="Normal 15 2" xfId="3155"/>
    <cellStyle name="Normal 15 2 2" xfId="3156"/>
    <cellStyle name="Normal 15 3" xfId="3157"/>
    <cellStyle name="Normal 15 4" xfId="3158"/>
    <cellStyle name="Normal 15 5" xfId="3159"/>
    <cellStyle name="Normal 15 6" xfId="3160"/>
    <cellStyle name="Normal 15 7" xfId="3161"/>
    <cellStyle name="Normal 15 8" xfId="3162"/>
    <cellStyle name="Normal 15 9" xfId="3163"/>
    <cellStyle name="Normal 16" xfId="3164"/>
    <cellStyle name="Normal 16 10" xfId="3165"/>
    <cellStyle name="Normal 16 11" xfId="3166"/>
    <cellStyle name="Normal 16 12" xfId="3167"/>
    <cellStyle name="Normal 16 2" xfId="3168"/>
    <cellStyle name="Normal 16 2 2" xfId="3169"/>
    <cellStyle name="Normal 16 3" xfId="3170"/>
    <cellStyle name="Normal 16 4" xfId="3171"/>
    <cellStyle name="Normal 16 5" xfId="3172"/>
    <cellStyle name="Normal 16 6" xfId="3173"/>
    <cellStyle name="Normal 16 7" xfId="3174"/>
    <cellStyle name="Normal 16 8" xfId="3175"/>
    <cellStyle name="Normal 16 9" xfId="3176"/>
    <cellStyle name="Normal 17" xfId="3177"/>
    <cellStyle name="Normal 17 10" xfId="3178"/>
    <cellStyle name="Normal 17 11" xfId="3179"/>
    <cellStyle name="Normal 17 12" xfId="3180"/>
    <cellStyle name="Normal 17 2" xfId="3181"/>
    <cellStyle name="Normal 17 2 2" xfId="3182"/>
    <cellStyle name="Normal 17 3" xfId="3183"/>
    <cellStyle name="Normal 17 4" xfId="3184"/>
    <cellStyle name="Normal 17 5" xfId="3185"/>
    <cellStyle name="Normal 17 6" xfId="3186"/>
    <cellStyle name="Normal 17 7" xfId="3187"/>
    <cellStyle name="Normal 17 8" xfId="3188"/>
    <cellStyle name="Normal 17 9" xfId="3189"/>
    <cellStyle name="Normal 18" xfId="3190"/>
    <cellStyle name="Normal 18 10" xfId="3191"/>
    <cellStyle name="Normal 18 11" xfId="3192"/>
    <cellStyle name="Normal 18 12" xfId="3193"/>
    <cellStyle name="Normal 18 2" xfId="3194"/>
    <cellStyle name="Normal 18 2 2" xfId="3195"/>
    <cellStyle name="Normal 18 3" xfId="3196"/>
    <cellStyle name="Normal 18 4" xfId="3197"/>
    <cellStyle name="Normal 18 5" xfId="3198"/>
    <cellStyle name="Normal 18 6" xfId="3199"/>
    <cellStyle name="Normal 18 7" xfId="3200"/>
    <cellStyle name="Normal 18 8" xfId="3201"/>
    <cellStyle name="Normal 18 9" xfId="3202"/>
    <cellStyle name="Normal 19" xfId="3203"/>
    <cellStyle name="Normal 19 10" xfId="3204"/>
    <cellStyle name="Normal 19 11" xfId="3205"/>
    <cellStyle name="Normal 19 12" xfId="3206"/>
    <cellStyle name="Normal 19 13" xfId="3207"/>
    <cellStyle name="Normal 19 14" xfId="3208"/>
    <cellStyle name="Normal 19 15" xfId="3209"/>
    <cellStyle name="Normal 19 16" xfId="3210"/>
    <cellStyle name="Normal 19 17" xfId="3211"/>
    <cellStyle name="Normal 19 18" xfId="3212"/>
    <cellStyle name="Normal 19 19" xfId="3213"/>
    <cellStyle name="Normal 19 2" xfId="3214"/>
    <cellStyle name="Normal 19 2 2" xfId="3215"/>
    <cellStyle name="Normal 19 20" xfId="3216"/>
    <cellStyle name="Normal 19 21" xfId="3217"/>
    <cellStyle name="Normal 19 22" xfId="3218"/>
    <cellStyle name="Normal 19 23" xfId="3219"/>
    <cellStyle name="Normal 19 24" xfId="3220"/>
    <cellStyle name="Normal 19 25" xfId="3221"/>
    <cellStyle name="Normal 19 26" xfId="3222"/>
    <cellStyle name="Normal 19 27" xfId="3223"/>
    <cellStyle name="Normal 19 28" xfId="3224"/>
    <cellStyle name="Normal 19 29" xfId="3225"/>
    <cellStyle name="Normal 19 3" xfId="3226"/>
    <cellStyle name="Normal 19 30" xfId="3227"/>
    <cellStyle name="Normal 19 31" xfId="3228"/>
    <cellStyle name="Normal 19 32" xfId="3229"/>
    <cellStyle name="Normal 19 33" xfId="3230"/>
    <cellStyle name="Normal 19 34" xfId="3231"/>
    <cellStyle name="Normal 19 35" xfId="3232"/>
    <cellStyle name="Normal 19 36" xfId="3233"/>
    <cellStyle name="Normal 19 37" xfId="3234"/>
    <cellStyle name="Normal 19 38" xfId="3235"/>
    <cellStyle name="Normal 19 4" xfId="3236"/>
    <cellStyle name="Normal 19 5" xfId="3237"/>
    <cellStyle name="Normal 19 6" xfId="3238"/>
    <cellStyle name="Normal 19 7" xfId="3239"/>
    <cellStyle name="Normal 19 8" xfId="3240"/>
    <cellStyle name="Normal 19 9" xfId="3241"/>
    <cellStyle name="Normal 2" xfId="3242"/>
    <cellStyle name="Normal 2 10" xfId="3243"/>
    <cellStyle name="Normal 2 11" xfId="3244"/>
    <cellStyle name="Normal 2 12" xfId="3245"/>
    <cellStyle name="Normal 2 2" xfId="3246"/>
    <cellStyle name="Normal 2 2 10" xfId="3247"/>
    <cellStyle name="Normal 2 2 11" xfId="3248"/>
    <cellStyle name="Normal 2 2 2" xfId="3249"/>
    <cellStyle name="Normal 2 2 3" xfId="3250"/>
    <cellStyle name="Normal 2 2 4" xfId="3251"/>
    <cellStyle name="Normal 2 2 5" xfId="3252"/>
    <cellStyle name="Normal 2 2 6" xfId="3253"/>
    <cellStyle name="Normal 2 2 7" xfId="3254"/>
    <cellStyle name="Normal 2 2 8" xfId="3255"/>
    <cellStyle name="Normal 2 2 9" xfId="3256"/>
    <cellStyle name="Normal 2 3" xfId="3257"/>
    <cellStyle name="Normal 2 3 10" xfId="3258"/>
    <cellStyle name="Normal 2 3 2" xfId="3259"/>
    <cellStyle name="Normal 2 3 3" xfId="3260"/>
    <cellStyle name="Normal 2 3 4" xfId="3261"/>
    <cellStyle name="Normal 2 3 5" xfId="3262"/>
    <cellStyle name="Normal 2 3 6" xfId="3263"/>
    <cellStyle name="Normal 2 3 7" xfId="3264"/>
    <cellStyle name="Normal 2 3 8" xfId="3265"/>
    <cellStyle name="Normal 2 3 9" xfId="3266"/>
    <cellStyle name="Normal 2 4" xfId="3267"/>
    <cellStyle name="Normal 2 5" xfId="3268"/>
    <cellStyle name="Normal 2 6" xfId="3269"/>
    <cellStyle name="Normal 2 7" xfId="3270"/>
    <cellStyle name="Normal 2 8" xfId="3271"/>
    <cellStyle name="Normal 2 9" xfId="3272"/>
    <cellStyle name="Normal 20" xfId="3273"/>
    <cellStyle name="Normal 20 10" xfId="3274"/>
    <cellStyle name="Normal 20 11" xfId="3275"/>
    <cellStyle name="Normal 20 12" xfId="3276"/>
    <cellStyle name="Normal 20 13" xfId="3277"/>
    <cellStyle name="Normal 20 14" xfId="3278"/>
    <cellStyle name="Normal 20 15" xfId="3279"/>
    <cellStyle name="Normal 20 16" xfId="3280"/>
    <cellStyle name="Normal 20 17" xfId="3281"/>
    <cellStyle name="Normal 20 18" xfId="3282"/>
    <cellStyle name="Normal 20 19" xfId="3283"/>
    <cellStyle name="Normal 20 2" xfId="3284"/>
    <cellStyle name="Normal 20 2 2" xfId="3285"/>
    <cellStyle name="Normal 20 20" xfId="3286"/>
    <cellStyle name="Normal 20 21" xfId="3287"/>
    <cellStyle name="Normal 20 22" xfId="3288"/>
    <cellStyle name="Normal 20 23" xfId="3289"/>
    <cellStyle name="Normal 20 24" xfId="3290"/>
    <cellStyle name="Normal 20 25" xfId="3291"/>
    <cellStyle name="Normal 20 26" xfId="3292"/>
    <cellStyle name="Normal 20 27" xfId="3293"/>
    <cellStyle name="Normal 20 28" xfId="3294"/>
    <cellStyle name="Normal 20 29" xfId="3295"/>
    <cellStyle name="Normal 20 3" xfId="3296"/>
    <cellStyle name="Normal 20 30" xfId="3297"/>
    <cellStyle name="Normal 20 31" xfId="3298"/>
    <cellStyle name="Normal 20 32" xfId="3299"/>
    <cellStyle name="Normal 20 33" xfId="3300"/>
    <cellStyle name="Normal 20 34" xfId="3301"/>
    <cellStyle name="Normal 20 35" xfId="3302"/>
    <cellStyle name="Normal 20 36" xfId="3303"/>
    <cellStyle name="Normal 20 37" xfId="3304"/>
    <cellStyle name="Normal 20 38" xfId="3305"/>
    <cellStyle name="Normal 20 4" xfId="3306"/>
    <cellStyle name="Normal 20 5" xfId="3307"/>
    <cellStyle name="Normal 20 6" xfId="3308"/>
    <cellStyle name="Normal 20 7" xfId="3309"/>
    <cellStyle name="Normal 20 8" xfId="3310"/>
    <cellStyle name="Normal 20 9" xfId="3311"/>
    <cellStyle name="Normal 21" xfId="3312"/>
    <cellStyle name="Normal 21 10" xfId="3313"/>
    <cellStyle name="Normal 21 11" xfId="3314"/>
    <cellStyle name="Normal 21 12" xfId="3315"/>
    <cellStyle name="Normal 21 13" xfId="3316"/>
    <cellStyle name="Normal 21 14" xfId="3317"/>
    <cellStyle name="Normal 21 15" xfId="3318"/>
    <cellStyle name="Normal 21 16" xfId="3319"/>
    <cellStyle name="Normal 21 17" xfId="3320"/>
    <cellStyle name="Normal 21 18" xfId="3321"/>
    <cellStyle name="Normal 21 19" xfId="3322"/>
    <cellStyle name="Normal 21 2" xfId="3323"/>
    <cellStyle name="Normal 21 20" xfId="3324"/>
    <cellStyle name="Normal 21 21" xfId="3325"/>
    <cellStyle name="Normal 21 22" xfId="3326"/>
    <cellStyle name="Normal 21 23" xfId="3327"/>
    <cellStyle name="Normal 21 24" xfId="3328"/>
    <cellStyle name="Normal 21 25" xfId="3329"/>
    <cellStyle name="Normal 21 26" xfId="3330"/>
    <cellStyle name="Normal 21 27" xfId="3331"/>
    <cellStyle name="Normal 21 28" xfId="3332"/>
    <cellStyle name="Normal 21 29" xfId="3333"/>
    <cellStyle name="Normal 21 3" xfId="3334"/>
    <cellStyle name="Normal 21 30" xfId="3335"/>
    <cellStyle name="Normal 21 31" xfId="3336"/>
    <cellStyle name="Normal 21 32" xfId="3337"/>
    <cellStyle name="Normal 21 33" xfId="3338"/>
    <cellStyle name="Normal 21 34" xfId="3339"/>
    <cellStyle name="Normal 21 35" xfId="3340"/>
    <cellStyle name="Normal 21 36" xfId="3341"/>
    <cellStyle name="Normal 21 37" xfId="3342"/>
    <cellStyle name="Normal 21 4" xfId="3343"/>
    <cellStyle name="Normal 21 5" xfId="3344"/>
    <cellStyle name="Normal 21 6" xfId="3345"/>
    <cellStyle name="Normal 21 7" xfId="3346"/>
    <cellStyle name="Normal 21 8" xfId="3347"/>
    <cellStyle name="Normal 21 9" xfId="3348"/>
    <cellStyle name="Normal 22" xfId="3349"/>
    <cellStyle name="Normal 22 10" xfId="3350"/>
    <cellStyle name="Normal 22 2" xfId="3351"/>
    <cellStyle name="Normal 22 3" xfId="3352"/>
    <cellStyle name="Normal 22 4" xfId="3353"/>
    <cellStyle name="Normal 22 5" xfId="3354"/>
    <cellStyle name="Normal 22 6" xfId="3355"/>
    <cellStyle name="Normal 22 7" xfId="3356"/>
    <cellStyle name="Normal 22 8" xfId="3357"/>
    <cellStyle name="Normal 22 9" xfId="3358"/>
    <cellStyle name="Normal 23" xfId="3359"/>
    <cellStyle name="Normal 23 10" xfId="3360"/>
    <cellStyle name="Normal 23 11" xfId="3361"/>
    <cellStyle name="Normal 23 2" xfId="3362"/>
    <cellStyle name="Normal 23 3" xfId="3363"/>
    <cellStyle name="Normal 23 4" xfId="3364"/>
    <cellStyle name="Normal 23 5" xfId="3365"/>
    <cellStyle name="Normal 23 6" xfId="3366"/>
    <cellStyle name="Normal 23 7" xfId="3367"/>
    <cellStyle name="Normal 23 8" xfId="3368"/>
    <cellStyle name="Normal 23 9" xfId="3369"/>
    <cellStyle name="Normal 24" xfId="3370"/>
    <cellStyle name="Normal 25" xfId="3371"/>
    <cellStyle name="Normal 26" xfId="3372"/>
    <cellStyle name="Normal 27" xfId="3373"/>
    <cellStyle name="Normal 28" xfId="3374"/>
    <cellStyle name="Normal 29" xfId="3375"/>
    <cellStyle name="Normal 3" xfId="3376"/>
    <cellStyle name="Normal 3 10" xfId="3377"/>
    <cellStyle name="Normal 3 11" xfId="3378"/>
    <cellStyle name="Normal 3 12" xfId="3379"/>
    <cellStyle name="Normal 3 2" xfId="3380"/>
    <cellStyle name="Normal 3 2 2" xfId="3381"/>
    <cellStyle name="Normal 3 3" xfId="3382"/>
    <cellStyle name="Normal 3 4" xfId="3383"/>
    <cellStyle name="Normal 3 5" xfId="3384"/>
    <cellStyle name="Normal 3 6" xfId="3385"/>
    <cellStyle name="Normal 3 7" xfId="3386"/>
    <cellStyle name="Normal 3 8" xfId="3387"/>
    <cellStyle name="Normal 3 9" xfId="3388"/>
    <cellStyle name="Normal 30" xfId="3389"/>
    <cellStyle name="Normal 31" xfId="3390"/>
    <cellStyle name="Normal 32" xfId="3391"/>
    <cellStyle name="Normal 33" xfId="3392"/>
    <cellStyle name="Normal 34" xfId="3393"/>
    <cellStyle name="Normal 35" xfId="3394"/>
    <cellStyle name="Normal 36" xfId="3395"/>
    <cellStyle name="Normal 37" xfId="3396"/>
    <cellStyle name="Normal 38" xfId="3397"/>
    <cellStyle name="Normal 39" xfId="3398"/>
    <cellStyle name="Normal 4" xfId="3399"/>
    <cellStyle name="Normal 4 10" xfId="3400"/>
    <cellStyle name="Normal 4 11" xfId="3401"/>
    <cellStyle name="Normal 4 12" xfId="3402"/>
    <cellStyle name="Normal 4 2" xfId="3403"/>
    <cellStyle name="Normal 4 2 2" xfId="3404"/>
    <cellStyle name="Normal 4 3" xfId="3405"/>
    <cellStyle name="Normal 4 4" xfId="3406"/>
    <cellStyle name="Normal 4 5" xfId="3407"/>
    <cellStyle name="Normal 4 6" xfId="3408"/>
    <cellStyle name="Normal 4 7" xfId="3409"/>
    <cellStyle name="Normal 4 8" xfId="3410"/>
    <cellStyle name="Normal 4 9" xfId="3411"/>
    <cellStyle name="Normal 40" xfId="3412"/>
    <cellStyle name="Normal 41" xfId="3413"/>
    <cellStyle name="Normal 42" xfId="3414"/>
    <cellStyle name="Normal 43" xfId="3415"/>
    <cellStyle name="Normal 44" xfId="3416"/>
    <cellStyle name="Normal 45" xfId="3417"/>
    <cellStyle name="Normal 46" xfId="3418"/>
    <cellStyle name="Normal 47" xfId="3419"/>
    <cellStyle name="Normal 48" xfId="3420"/>
    <cellStyle name="Normal 49" xfId="3421"/>
    <cellStyle name="Normal 5" xfId="3422"/>
    <cellStyle name="Normal 5 10" xfId="3423"/>
    <cellStyle name="Normal 5 11" xfId="3424"/>
    <cellStyle name="Normal 5 12" xfId="3425"/>
    <cellStyle name="Normal 5 2" xfId="3426"/>
    <cellStyle name="Normal 5 2 2" xfId="3427"/>
    <cellStyle name="Normal 5 3" xfId="3428"/>
    <cellStyle name="Normal 5 4" xfId="3429"/>
    <cellStyle name="Normal 5 5" xfId="3430"/>
    <cellStyle name="Normal 5 6" xfId="3431"/>
    <cellStyle name="Normal 5 7" xfId="3432"/>
    <cellStyle name="Normal 5 8" xfId="3433"/>
    <cellStyle name="Normal 5 9" xfId="3434"/>
    <cellStyle name="Normal 50" xfId="3435"/>
    <cellStyle name="Normal 51" xfId="3436"/>
    <cellStyle name="Normal 52" xfId="3437"/>
    <cellStyle name="Normal 53" xfId="3438"/>
    <cellStyle name="Normal 53 2" xfId="3439"/>
    <cellStyle name="Normal 54" xfId="3440"/>
    <cellStyle name="Normal 54 2" xfId="3441"/>
    <cellStyle name="Normal 55" xfId="3442"/>
    <cellStyle name="Normal 56" xfId="3443"/>
    <cellStyle name="Normal 56 10" xfId="3444"/>
    <cellStyle name="Normal 56 2" xfId="3445"/>
    <cellStyle name="Normal 56 3" xfId="3446"/>
    <cellStyle name="Normal 56 4" xfId="3447"/>
    <cellStyle name="Normal 56 5" xfId="3448"/>
    <cellStyle name="Normal 56 6" xfId="3449"/>
    <cellStyle name="Normal 56 7" xfId="3450"/>
    <cellStyle name="Normal 56 8" xfId="3451"/>
    <cellStyle name="Normal 56 9" xfId="3452"/>
    <cellStyle name="Normal 57" xfId="3453"/>
    <cellStyle name="Normal 58" xfId="3454"/>
    <cellStyle name="Normal 58 10" xfId="3455"/>
    <cellStyle name="Normal 58 2" xfId="3456"/>
    <cellStyle name="Normal 58 3" xfId="3457"/>
    <cellStyle name="Normal 58 4" xfId="3458"/>
    <cellStyle name="Normal 58 5" xfId="3459"/>
    <cellStyle name="Normal 58 6" xfId="3460"/>
    <cellStyle name="Normal 58 7" xfId="3461"/>
    <cellStyle name="Normal 58 8" xfId="3462"/>
    <cellStyle name="Normal 58 9" xfId="3463"/>
    <cellStyle name="Normal 59" xfId="3464"/>
    <cellStyle name="Normal 6" xfId="3465"/>
    <cellStyle name="Normal 6 10" xfId="3466"/>
    <cellStyle name="Normal 6 11" xfId="3467"/>
    <cellStyle name="Normal 6 12" xfId="3468"/>
    <cellStyle name="Normal 6 2" xfId="3469"/>
    <cellStyle name="Normal 6 2 2" xfId="3470"/>
    <cellStyle name="Normal 6 3" xfId="3471"/>
    <cellStyle name="Normal 6 4" xfId="3472"/>
    <cellStyle name="Normal 6 5" xfId="3473"/>
    <cellStyle name="Normal 6 6" xfId="3474"/>
    <cellStyle name="Normal 6 7" xfId="3475"/>
    <cellStyle name="Normal 6 8" xfId="3476"/>
    <cellStyle name="Normal 6 9" xfId="3477"/>
    <cellStyle name="Normal 60" xfId="3478"/>
    <cellStyle name="Normal 61" xfId="3479"/>
    <cellStyle name="Normal 62" xfId="3480"/>
    <cellStyle name="Normal 63" xfId="3481"/>
    <cellStyle name="Normal 64" xfId="3482"/>
    <cellStyle name="Normal 65" xfId="3483"/>
    <cellStyle name="Normal 66" xfId="3484"/>
    <cellStyle name="Normal 67" xfId="3485"/>
    <cellStyle name="Normal 68" xfId="3486"/>
    <cellStyle name="Normal 69" xfId="3487"/>
    <cellStyle name="Normal 7" xfId="3488"/>
    <cellStyle name="Normal 7 10" xfId="3489"/>
    <cellStyle name="Normal 7 11" xfId="3490"/>
    <cellStyle name="Normal 7 12" xfId="3491"/>
    <cellStyle name="Normal 7 2" xfId="3492"/>
    <cellStyle name="Normal 7 2 10" xfId="3493"/>
    <cellStyle name="Normal 7 2 11" xfId="3494"/>
    <cellStyle name="Normal 7 2 2" xfId="3495"/>
    <cellStyle name="Normal 7 2 3" xfId="3496"/>
    <cellStyle name="Normal 7 2 4" xfId="3497"/>
    <cellStyle name="Normal 7 2 5" xfId="3498"/>
    <cellStyle name="Normal 7 2 6" xfId="3499"/>
    <cellStyle name="Normal 7 2 7" xfId="3500"/>
    <cellStyle name="Normal 7 2 8" xfId="3501"/>
    <cellStyle name="Normal 7 2 9" xfId="3502"/>
    <cellStyle name="Normal 7 3" xfId="3503"/>
    <cellStyle name="Normal 7 4" xfId="3504"/>
    <cellStyle name="Normal 7 5" xfId="3505"/>
    <cellStyle name="Normal 7 6" xfId="3506"/>
    <cellStyle name="Normal 7 7" xfId="3507"/>
    <cellStyle name="Normal 7 8" xfId="3508"/>
    <cellStyle name="Normal 7 9" xfId="3509"/>
    <cellStyle name="Normal 70" xfId="3510"/>
    <cellStyle name="Normal 71" xfId="3511"/>
    <cellStyle name="Normal 72" xfId="3512"/>
    <cellStyle name="Normal 73" xfId="3513"/>
    <cellStyle name="Normal 74" xfId="3514"/>
    <cellStyle name="Normal 75" xfId="3515"/>
    <cellStyle name="Normal 76" xfId="3516"/>
    <cellStyle name="Normal 77" xfId="3517"/>
    <cellStyle name="Normal 78" xfId="3518"/>
    <cellStyle name="Normal 79" xfId="3519"/>
    <cellStyle name="Normal 8" xfId="3520"/>
    <cellStyle name="Normal 8 10" xfId="3521"/>
    <cellStyle name="Normal 8 11" xfId="3522"/>
    <cellStyle name="Normal 8 12" xfId="3523"/>
    <cellStyle name="Normal 8 2" xfId="3524"/>
    <cellStyle name="Normal 8 2 2" xfId="3525"/>
    <cellStyle name="Normal 8 3" xfId="3526"/>
    <cellStyle name="Normal 8 4" xfId="3527"/>
    <cellStyle name="Normal 8 5" xfId="3528"/>
    <cellStyle name="Normal 8 6" xfId="3529"/>
    <cellStyle name="Normal 8 7" xfId="3530"/>
    <cellStyle name="Normal 8 8" xfId="3531"/>
    <cellStyle name="Normal 8 9" xfId="3532"/>
    <cellStyle name="Normal 80" xfId="3533"/>
    <cellStyle name="Normal 81" xfId="3534"/>
    <cellStyle name="Normal 82" xfId="3535"/>
    <cellStyle name="Normal 83" xfId="3536"/>
    <cellStyle name="Normal 84" xfId="3537"/>
    <cellStyle name="Normal 85" xfId="3538"/>
    <cellStyle name="Normal 86" xfId="3539"/>
    <cellStyle name="Normal 87" xfId="3540"/>
    <cellStyle name="Normal 88" xfId="3541"/>
    <cellStyle name="Normal 89" xfId="3542"/>
    <cellStyle name="Normal 9" xfId="3543"/>
    <cellStyle name="Normal 9 10" xfId="3544"/>
    <cellStyle name="Normal 9 11" xfId="3545"/>
    <cellStyle name="Normal 9 12" xfId="3546"/>
    <cellStyle name="Normal 9 2" xfId="3547"/>
    <cellStyle name="Normal 9 2 2" xfId="3548"/>
    <cellStyle name="Normal 9 3" xfId="3549"/>
    <cellStyle name="Normal 9 4" xfId="3550"/>
    <cellStyle name="Normal 9 5" xfId="3551"/>
    <cellStyle name="Normal 9 6" xfId="3552"/>
    <cellStyle name="Normal 9 7" xfId="3553"/>
    <cellStyle name="Normal 9 8" xfId="3554"/>
    <cellStyle name="Normal 9 9" xfId="3555"/>
    <cellStyle name="Normal 90" xfId="3556"/>
    <cellStyle name="Normal 91" xfId="3557"/>
    <cellStyle name="Normal 92" xfId="3558"/>
    <cellStyle name="Normal[pldt_8" xfId="3559"/>
    <cellStyle name="Normal_APR" xfId="3560"/>
    <cellStyle name="Normal1" xfId="3561"/>
    <cellStyle name="Not done yet" xfId="3562"/>
    <cellStyle name="Not done yet 2" xfId="3563"/>
    <cellStyle name="Note 2" xfId="3564"/>
    <cellStyle name="Note 2 2" xfId="3565"/>
    <cellStyle name="Number" xfId="3566"/>
    <cellStyle name="Number-Actg" xfId="3567"/>
    <cellStyle name="Number-Actg 2" xfId="3568"/>
    <cellStyle name="Number-Actg 2 2" xfId="3569"/>
    <cellStyle name="Œ…‹æØ‚è [0.00]_!!!GO" xfId="3570"/>
    <cellStyle name="Œ…‹æØ‚è_!!!GO" xfId="3571"/>
    <cellStyle name="oft Excel]_x000a__x000a_Options5=1667_x000a__x000a_Options3=0_x000a__x000a_Basics=1_x000a__x000a_USER=アサヒ_x000a__x000a_CBTLOCATION=A:\MSOFFICE\EXCEL5\EXCELCBT_x000a__x000a_Pos=5,14,628" xfId="3572"/>
    <cellStyle name="oft Excel]_x000d__x000a_Options5=1667_x000d__x000a_Options3=0_x000d__x000a_Basics=1_x000d__x000a_USER=アサヒ_x000d__x000a_CBTLOCATION=A:\MSOFFICE\EXCEL5\EXCELCBT_x000d__x000a_Pos=5,14,628" xfId="3573"/>
    <cellStyle name="oft Excel]_x000d__x000d_Options5=1667_x000d__x000d_Options3=0_x000d__x000d_Basics=1_x000d__x000d_USER=アサヒ_x000d__x000d_CBTLOCATION=A:\MSOFFICE\EXCEL5\EXCELCBT_x000d__x000d_Pos=5,14,628" xfId="3574"/>
    <cellStyle name="one" xfId="3575"/>
    <cellStyle name="Option_Added_Cont_Desc" xfId="3576"/>
    <cellStyle name="Pct w/ Pts" xfId="3577"/>
    <cellStyle name="Pct w/o Pts" xfId="3578"/>
    <cellStyle name="Pct1" xfId="3579"/>
    <cellStyle name="per.style" xfId="3580"/>
    <cellStyle name="Percent [0]" xfId="3581"/>
    <cellStyle name="Percent [00]" xfId="3582"/>
    <cellStyle name="Percent [2]" xfId="3583"/>
    <cellStyle name="Percent 10" xfId="3584"/>
    <cellStyle name="Percent 10 2" xfId="3585"/>
    <cellStyle name="Percent 100" xfId="3586"/>
    <cellStyle name="Percent 101" xfId="3587"/>
    <cellStyle name="Percent 102" xfId="3588"/>
    <cellStyle name="Percent 103" xfId="3589"/>
    <cellStyle name="Percent 104" xfId="3590"/>
    <cellStyle name="Percent 105" xfId="3591"/>
    <cellStyle name="Percent 106" xfId="3592"/>
    <cellStyle name="Percent 107" xfId="3593"/>
    <cellStyle name="Percent 108" xfId="3594"/>
    <cellStyle name="Percent 109" xfId="3595"/>
    <cellStyle name="Percent 11" xfId="3596"/>
    <cellStyle name="Percent 110" xfId="3597"/>
    <cellStyle name="Percent 111" xfId="3598"/>
    <cellStyle name="Percent 112" xfId="3599"/>
    <cellStyle name="Percent 12" xfId="3600"/>
    <cellStyle name="Percent 13" xfId="3601"/>
    <cellStyle name="Percent 14" xfId="3602"/>
    <cellStyle name="Percent 15" xfId="3603"/>
    <cellStyle name="Percent 16" xfId="3604"/>
    <cellStyle name="Percent 17" xfId="3605"/>
    <cellStyle name="Percent 18" xfId="3606"/>
    <cellStyle name="Percent 19" xfId="3607"/>
    <cellStyle name="Percent 2" xfId="3608"/>
    <cellStyle name="Percent 20" xfId="3609"/>
    <cellStyle name="Percent 21" xfId="3610"/>
    <cellStyle name="Percent 22" xfId="3611"/>
    <cellStyle name="Percent 22 2" xfId="3612"/>
    <cellStyle name="Percent 23" xfId="3613"/>
    <cellStyle name="Percent 23 2" xfId="3614"/>
    <cellStyle name="Percent 24" xfId="3615"/>
    <cellStyle name="Percent 24 2" xfId="3616"/>
    <cellStyle name="Percent 25" xfId="3617"/>
    <cellStyle name="Percent 25 2" xfId="3618"/>
    <cellStyle name="Percent 26" xfId="3619"/>
    <cellStyle name="Percent 26 2" xfId="3620"/>
    <cellStyle name="Percent 27" xfId="3621"/>
    <cellStyle name="Percent 27 2" xfId="3622"/>
    <cellStyle name="Percent 28" xfId="3623"/>
    <cellStyle name="Percent 28 2" xfId="3624"/>
    <cellStyle name="Percent 29" xfId="3625"/>
    <cellStyle name="Percent 29 2" xfId="3626"/>
    <cellStyle name="Percent 3" xfId="3627"/>
    <cellStyle name="Percent 30" xfId="3628"/>
    <cellStyle name="Percent 30 2" xfId="3629"/>
    <cellStyle name="Percent 31" xfId="3630"/>
    <cellStyle name="Percent 31 2" xfId="3631"/>
    <cellStyle name="Percent 32" xfId="3632"/>
    <cellStyle name="Percent 32 2" xfId="3633"/>
    <cellStyle name="Percent 33" xfId="3634"/>
    <cellStyle name="Percent 33 2" xfId="3635"/>
    <cellStyle name="Percent 34" xfId="3636"/>
    <cellStyle name="Percent 34 2" xfId="3637"/>
    <cellStyle name="Percent 35" xfId="3638"/>
    <cellStyle name="Percent 35 2" xfId="3639"/>
    <cellStyle name="Percent 36" xfId="3640"/>
    <cellStyle name="Percent 36 2" xfId="3641"/>
    <cellStyle name="Percent 37" xfId="3642"/>
    <cellStyle name="Percent 37 2" xfId="3643"/>
    <cellStyle name="Percent 38" xfId="3644"/>
    <cellStyle name="Percent 38 2" xfId="3645"/>
    <cellStyle name="Percent 39" xfId="3646"/>
    <cellStyle name="Percent 39 2" xfId="3647"/>
    <cellStyle name="Percent 4" xfId="3648"/>
    <cellStyle name="Percent 40" xfId="3649"/>
    <cellStyle name="Percent 41" xfId="3650"/>
    <cellStyle name="Percent 42" xfId="3651"/>
    <cellStyle name="Percent 43" xfId="3652"/>
    <cellStyle name="Percent 44" xfId="3653"/>
    <cellStyle name="Percent 45" xfId="3654"/>
    <cellStyle name="Percent 46" xfId="3655"/>
    <cellStyle name="Percent 47" xfId="3656"/>
    <cellStyle name="Percent 48" xfId="3657"/>
    <cellStyle name="Percent 49" xfId="3658"/>
    <cellStyle name="Percent 5" xfId="3659"/>
    <cellStyle name="Percent 50" xfId="3660"/>
    <cellStyle name="Percent 51" xfId="3661"/>
    <cellStyle name="Percent 52" xfId="3662"/>
    <cellStyle name="Percent 53" xfId="3663"/>
    <cellStyle name="Percent 54" xfId="3664"/>
    <cellStyle name="Percent 55" xfId="3665"/>
    <cellStyle name="Percent 56" xfId="3666"/>
    <cellStyle name="Percent 57" xfId="3667"/>
    <cellStyle name="Percent 58" xfId="3668"/>
    <cellStyle name="Percent 59" xfId="3669"/>
    <cellStyle name="Percent 6" xfId="3670"/>
    <cellStyle name="Percent 60" xfId="3671"/>
    <cellStyle name="Percent 61" xfId="3672"/>
    <cellStyle name="Percent 62" xfId="3673"/>
    <cellStyle name="Percent 63" xfId="3674"/>
    <cellStyle name="Percent 64" xfId="3675"/>
    <cellStyle name="Percent 65" xfId="3676"/>
    <cellStyle name="Percent 66" xfId="3677"/>
    <cellStyle name="Percent 67" xfId="3678"/>
    <cellStyle name="Percent 68" xfId="3679"/>
    <cellStyle name="Percent 69" xfId="3680"/>
    <cellStyle name="Percent 7" xfId="3681"/>
    <cellStyle name="Percent 70" xfId="3682"/>
    <cellStyle name="Percent 71" xfId="3683"/>
    <cellStyle name="Percent 72" xfId="3684"/>
    <cellStyle name="Percent 73" xfId="3685"/>
    <cellStyle name="Percent 74" xfId="3686"/>
    <cellStyle name="Percent 74 2" xfId="3687"/>
    <cellStyle name="Percent 75" xfId="3688"/>
    <cellStyle name="Percent 75 2" xfId="3689"/>
    <cellStyle name="Percent 76" xfId="3690"/>
    <cellStyle name="Percent 77" xfId="3691"/>
    <cellStyle name="Percent 78" xfId="3692"/>
    <cellStyle name="Percent 78 2" xfId="3693"/>
    <cellStyle name="Percent 79" xfId="3694"/>
    <cellStyle name="Percent 8" xfId="3695"/>
    <cellStyle name="Percent 80" xfId="3696"/>
    <cellStyle name="Percent 81" xfId="3697"/>
    <cellStyle name="Percent 81 2" xfId="3698"/>
    <cellStyle name="Percent 82" xfId="3699"/>
    <cellStyle name="Percent 83" xfId="3700"/>
    <cellStyle name="Percent 84" xfId="3701"/>
    <cellStyle name="Percent 84 2" xfId="3702"/>
    <cellStyle name="Percent 85" xfId="3703"/>
    <cellStyle name="Percent 86" xfId="3704"/>
    <cellStyle name="Percent 87" xfId="3705"/>
    <cellStyle name="Percent 87 2" xfId="3706"/>
    <cellStyle name="Percent 88" xfId="3707"/>
    <cellStyle name="Percent 89" xfId="3708"/>
    <cellStyle name="Percent 9" xfId="3709"/>
    <cellStyle name="Percent 90" xfId="3710"/>
    <cellStyle name="Percent 91" xfId="3711"/>
    <cellStyle name="Percent 91 2" xfId="3712"/>
    <cellStyle name="Percent 92" xfId="3713"/>
    <cellStyle name="Percent 92 2" xfId="3714"/>
    <cellStyle name="Percent 93" xfId="3715"/>
    <cellStyle name="Percent 94" xfId="3716"/>
    <cellStyle name="Percent 95" xfId="3717"/>
    <cellStyle name="Percent 95 2" xfId="3718"/>
    <cellStyle name="Percent 96" xfId="3719"/>
    <cellStyle name="Percent 97" xfId="3720"/>
    <cellStyle name="Percent 98" xfId="3721"/>
    <cellStyle name="Percent 99" xfId="3722"/>
    <cellStyle name="Percent w/o%" xfId="3723"/>
    <cellStyle name="Percent%" xfId="3724"/>
    <cellStyle name="Percent[0]" xfId="3725"/>
    <cellStyle name="Percent[2]" xfId="3726"/>
    <cellStyle name="Percentage" xfId="3727"/>
    <cellStyle name="Pounds" xfId="3728"/>
    <cellStyle name="Preliminary_Data" xfId="3729"/>
    <cellStyle name="PrePop Currency (0)" xfId="3730"/>
    <cellStyle name="PrePop Currency (2)" xfId="3731"/>
    <cellStyle name="PrePop Units (0)" xfId="3732"/>
    <cellStyle name="PrePop Units (1)" xfId="3733"/>
    <cellStyle name="PrePop Units (2)" xfId="3734"/>
    <cellStyle name="price" xfId="3735"/>
    <cellStyle name="Prices_Data" xfId="3736"/>
    <cellStyle name="Prozent_B_Seg_EU" xfId="3737"/>
    <cellStyle name="PSChar" xfId="3738"/>
    <cellStyle name="PSDate" xfId="3739"/>
    <cellStyle name="PSDec" xfId="3740"/>
    <cellStyle name="PSHeading" xfId="3741"/>
    <cellStyle name="PSInt" xfId="3742"/>
    <cellStyle name="PSSpacer" xfId="3743"/>
    <cellStyle name="reg_no_decimal" xfId="3744"/>
    <cellStyle name="revised" xfId="3745"/>
    <cellStyle name="RQDcells" xfId="3746"/>
    <cellStyle name="RQDcells 2" xfId="3747"/>
    <cellStyle name="RQDheading" xfId="3748"/>
    <cellStyle name="RQDheading 2" xfId="3749"/>
    <cellStyle name="RQDserial" xfId="3750"/>
    <cellStyle name="RQDserial 2" xfId="3751"/>
    <cellStyle name="RQDtop" xfId="3752"/>
    <cellStyle name="section" xfId="3753"/>
    <cellStyle name="Separador de milhares [0]_CW170_14" xfId="3754"/>
    <cellStyle name="Separador de milhares_CW170_14" xfId="3755"/>
    <cellStyle name="SideHeader" xfId="3756"/>
    <cellStyle name="SideText" xfId="3757"/>
    <cellStyle name="STANDARD" xfId="3758"/>
    <cellStyle name="subhead" xfId="3759"/>
    <cellStyle name="Template" xfId="3760"/>
    <cellStyle name="Template 10" xfId="3761"/>
    <cellStyle name="Template 8" xfId="3762"/>
    <cellStyle name="Template_030807 SC Input S.Africa-J97U" xfId="3763"/>
    <cellStyle name="Text Indent A" xfId="3764"/>
    <cellStyle name="Text Indent B" xfId="3765"/>
    <cellStyle name="Text Indent C" xfId="3766"/>
    <cellStyle name="Title" xfId="3767"/>
    <cellStyle name="tttttt" xfId="3768"/>
    <cellStyle name="two" xfId="3769"/>
    <cellStyle name="Uhrzeit" xfId="3770"/>
    <cellStyle name="Underline" xfId="3771"/>
    <cellStyle name="Valuta [0]_Map1" xfId="3772"/>
    <cellStyle name="Valuta_Map1" xfId="3773"/>
    <cellStyle name="Vehicle_Benchmark" xfId="3774"/>
    <cellStyle name="Version_Header" xfId="3775"/>
    <cellStyle name="Volumes_Data" xfId="3776"/>
    <cellStyle name="‧W?_102" xfId="3777"/>
    <cellStyle name="W_hrung [0]_modela~1" xfId="3778"/>
    <cellStyle name="W_hrung_modela~1" xfId="3779"/>
    <cellStyle name="Währung [0]_!!!GO" xfId="3780"/>
    <cellStyle name="Wahrung [0]_RANGE BUILD UP" xfId="3781"/>
    <cellStyle name="Währung [0]_Strategy MPV" xfId="3782"/>
    <cellStyle name="Währung_!!!GO" xfId="3783"/>
    <cellStyle name="Wahrung_90 - 115" xfId="3784"/>
    <cellStyle name="Währung_97MYBOX" xfId="3785"/>
    <cellStyle name="Wahrung_Summary" xfId="3786"/>
    <cellStyle name="weekly" xfId="3787"/>
    <cellStyle name="Wingding" xfId="3788"/>
    <cellStyle name="W鋒rung [0]_pldt" xfId="3789"/>
    <cellStyle name="W鋒rung_pldt" xfId="3790"/>
    <cellStyle name="W臧rung [0]_BODYM" xfId="3791"/>
    <cellStyle name="W臧rung_90 - 115" xfId="3792"/>
    <cellStyle name="W鄣rung [0]_BODYM" xfId="3793"/>
    <cellStyle name="W鄣rung_BODYM" xfId="3794"/>
    <cellStyle name="Yen" xfId="3795"/>
    <cellStyle name="Yen-Acctg" xfId="3796"/>
    <cellStyle name="Yen-Actg" xfId="3797"/>
    <cellStyle name="yenblue" xfId="3798"/>
    <cellStyle name="ｳfｹ・[0]_162PFT" xfId="3799"/>
    <cellStyle name="ｳfｹ0]_  Design " xfId="3800"/>
    <cellStyle name="ｳfｹ  Design " xfId="3801"/>
    <cellStyle name="ｳfｹ(10) Mondeo-Accord" xfId="3802"/>
    <cellStyle name="ｳfｹ(9) 115ABS-Exsior" xfId="3803"/>
    <cellStyle name="ｳfｹ10HRLux-Varica" xfId="3804"/>
    <cellStyle name="ｳfｹ10PUAC-Verica" xfId="3805"/>
    <cellStyle name="ｳfｹ115-last" xfId="3806"/>
    <cellStyle name="ｳfｹ13EGI-SE" xfId="3807"/>
    <cellStyle name="ｳfｹ162PFT" xfId="3808"/>
    <cellStyle name="ｳfｹ162-RPW" xfId="3809"/>
    <cellStyle name="ｳfｹ18L Design" xfId="3810"/>
    <cellStyle name="ｳfｹ198RDMP" xfId="3811"/>
    <cellStyle name="ｳfｹ2000SVP" xfId="3812"/>
    <cellStyle name="ｳfｹ2016R19" xfId="3813"/>
    <cellStyle name="ｳfｹ20HSV9-Delica" xfId="3814"/>
    <cellStyle name="ｳfｹ20PUW-Delica" xfId="3815"/>
    <cellStyle name="ｳfｹ22HSV9-Delica" xfId="3816"/>
    <cellStyle name="ｳfｹ22PUW-Delica" xfId="3817"/>
    <cellStyle name="ｳfｹ27-COLL1" xfId="3818"/>
    <cellStyle name="ｳfｹ5+7 Per Unit" xfId="3819"/>
    <cellStyle name="ｳfｹ57-upd" xfId="3820"/>
    <cellStyle name="ｳfｹ95 BP Taurus" xfId="3821"/>
    <cellStyle name="ｳfｹ95BT57-RPW" xfId="3822"/>
    <cellStyle name="ｳfｹ96 Scorpio-95 Scorpio" xfId="3823"/>
    <cellStyle name="ｳfｹ96 Scorpio-CamryLE" xfId="3824"/>
    <cellStyle name="ｳfｹ96 Scorpio-CamryLE (2)" xfId="3825"/>
    <cellStyle name="ｳfｹ96 Scorpio-Grey" xfId="3826"/>
    <cellStyle name="ｳfｹ96 ScorpioH-CamryXE" xfId="3827"/>
    <cellStyle name="ｳfｹ96 ScorpioH-Omega" xfId="3828"/>
    <cellStyle name="ｳfｹ96 Scorpio-Omega" xfId="3829"/>
    <cellStyle name="ｳfｹ97 75FL" xfId="3830"/>
    <cellStyle name="ｳfｹ97 design" xfId="3831"/>
    <cellStyle name="ｳfｹ97 design ( Relaun)" xfId="3832"/>
    <cellStyle name="ｳfｹ97 Design(Value)" xfId="3833"/>
    <cellStyle name="ｳfｹ97 MSC Design" xfId="3834"/>
    <cellStyle name="ｳfｹ98 BT57" xfId="3835"/>
    <cellStyle name="ｳfｹ98 design" xfId="3836"/>
    <cellStyle name="ｳfｹ98 design  " xfId="3837"/>
    <cellStyle name="ｳfｹ98 MY Design" xfId="3838"/>
    <cellStyle name="ｳfｹ98july" xfId="3839"/>
    <cellStyle name="ｳfｹ99MY" xfId="3840"/>
    <cellStyle name="ｳfｹA-allocated" xfId="3841"/>
    <cellStyle name="ｳfｹABS Airbag" xfId="3842"/>
    <cellStyle name="ｳfｹAdded Spec" xfId="3843"/>
    <cellStyle name="ｳfｹanayoy" xfId="3844"/>
    <cellStyle name="ｳfｹAUG0597A" xfId="3845"/>
    <cellStyle name="ｳfｹB17CORSA" xfId="3846"/>
    <cellStyle name="ｳfｹBack up" xfId="3847"/>
    <cellStyle name="ｳfｹBILLING1" xfId="3848"/>
    <cellStyle name="ｳfｹBT57" xfId="3849"/>
    <cellStyle name="ｳfｹBT57HBvsMarch " xfId="3850"/>
    <cellStyle name="ｳfｹBT57HBvsMarch  (M)" xfId="3851"/>
    <cellStyle name="ｳfｹBT57NBvsMarch" xfId="3852"/>
    <cellStyle name="ｳfｹBT57NBvsMarch (M)" xfId="3853"/>
    <cellStyle name="ｳfｹC206 AMIM 103 ITEMS re101600" xfId="3854"/>
    <cellStyle name="ｳfｹC206 Checking" xfId="3855"/>
    <cellStyle name="ｳfｹC206Export" xfId="3856"/>
    <cellStyle name="ｳfｹC206thailand" xfId="3857"/>
    <cellStyle name="ｳfｹC206twn" xfId="3858"/>
    <cellStyle name="ｳfｹC206twn(708)" xfId="3859"/>
    <cellStyle name="ｳfｹC224(ORIGINAL-AUG)" xfId="3860"/>
    <cellStyle name="ｳfｹCam2.2" xfId="3861"/>
    <cellStyle name="ｳfｹCDT115" xfId="3862"/>
    <cellStyle name="ｳfｹCDT31-SVO" xfId="3863"/>
    <cellStyle name="ｳfｹCDW162" xfId="3864"/>
    <cellStyle name="ｳfｹchart" xfId="3865"/>
    <cellStyle name="ｳfｹCOGLX-GDA" xfId="3866"/>
    <cellStyle name="ｳfｹCO-SD" xfId="3867"/>
    <cellStyle name="ｳfｹCost Recovery" xfId="3868"/>
    <cellStyle name="ｳfｹcost recovery  (2)" xfId="3869"/>
    <cellStyle name="ｳfｹcost recovery (2)" xfId="3870"/>
    <cellStyle name="ｳfｹcost recovery_1" xfId="3871"/>
    <cellStyle name="ｳfｹCT75" xfId="3872"/>
    <cellStyle name="ｳfｹCT75 (2)" xfId="3873"/>
    <cellStyle name="ｳfｹCT75 BP Update" xfId="3874"/>
    <cellStyle name="ｳfｹCT75 minor change" xfId="3875"/>
    <cellStyle name="ｳfｹCT75 Value" xfId="3876"/>
    <cellStyle name="ｳfｹCT75_1" xfId="3877"/>
    <cellStyle name="ｳfｹCT75pu" xfId="3878"/>
    <cellStyle name="ｳfｹdesign" xfId="3879"/>
    <cellStyle name="ｳfｹdesign " xfId="3880"/>
    <cellStyle name="ｳfｹdesign (2)" xfId="3881"/>
    <cellStyle name="ｳfｹDesign Cost" xfId="3882"/>
    <cellStyle name="ｳfｹDesign Engine" xfId="3883"/>
    <cellStyle name="ｳfｹDesign_1" xfId="3884"/>
    <cellStyle name="ｳfｹDEW98" xfId="3885"/>
    <cellStyle name="ｳfｹE18PW201" xfId="3886"/>
    <cellStyle name="ｳfｹE20DEL1" xfId="3887"/>
    <cellStyle name="ｳfｹE22PUDE1" xfId="3888"/>
    <cellStyle name="ｳfｹEAO" xfId="3889"/>
    <cellStyle name="ｳfｹEII (upgarade)" xfId="3890"/>
    <cellStyle name="ｳfｹEII Eco. Profit" xfId="3891"/>
    <cellStyle name="ｳfｹEII(cost recovery)" xfId="3892"/>
    <cellStyle name="ｳfｹEnco. profit" xfId="3893"/>
    <cellStyle name="ｳfｹEnco. profit (2)" xfId="3894"/>
    <cellStyle name="ｳfｹENGINEU" xfId="3895"/>
    <cellStyle name="ｳfｹExplanation" xfId="3896"/>
    <cellStyle name="ｳfｹExport(714)" xfId="3897"/>
    <cellStyle name="ｳfｹFACELIFT" xfId="3898"/>
    <cellStyle name="ｳfｹF-allocated" xfId="3899"/>
    <cellStyle name="ｳfｹFin summary" xfId="3900"/>
    <cellStyle name="ｳfｹFinancial Summary" xfId="3901"/>
    <cellStyle name="ｳfｹFLH0020 (3)" xfId="3902"/>
    <cellStyle name="ｳfｹFLHPA" xfId="3903"/>
    <cellStyle name="ｳfｹGLCAMH94" xfId="3904"/>
    <cellStyle name="ｳfｹGLIMARC" xfId="3905"/>
    <cellStyle name="ｳfｹGLSCAM94" xfId="3906"/>
    <cellStyle name="ｳfｹGLXMARC" xfId="3907"/>
    <cellStyle name="ｳfｹHDELLPS1" xfId="3908"/>
    <cellStyle name="ｳfｹInvestment" xfId="3909"/>
    <cellStyle name="ｳfｹInvestment (Self-help)" xfId="3910"/>
    <cellStyle name="ｳfｹInvestment_cost recovery" xfId="3911"/>
    <cellStyle name="ｳfｹKonoABS" xfId="3912"/>
    <cellStyle name="ｳfｹM20Sup" xfId="3913"/>
    <cellStyle name="ｳfｹMay 95 (4)" xfId="3914"/>
    <cellStyle name="ｳfｹMemo (5)" xfId="3915"/>
    <cellStyle name="ｳfｹMondeo" xfId="3916"/>
    <cellStyle name="ｳfｹMondeo CKD" xfId="3917"/>
    <cellStyle name="ｳfｹMon-Exsior" xfId="3918"/>
    <cellStyle name="ｳfｹNBA-GLA" xfId="3919"/>
    <cellStyle name="ｳfｹNBA-LXIA" xfId="3920"/>
    <cellStyle name="ｳfｹNB-ASTRA" xfId="3921"/>
    <cellStyle name="ｳfｹNBGLASOC" xfId="3922"/>
    <cellStyle name="ｳfｹNBLANCER" xfId="3923"/>
    <cellStyle name="ｳfｹNBMarch" xfId="3924"/>
    <cellStyle name="ｳfｹNBSocial" xfId="3925"/>
    <cellStyle name="ｳfｹNBvsMarch" xfId="3926"/>
    <cellStyle name="ｳfｹPacking Cost" xfId="3927"/>
    <cellStyle name="ｳfｹPer Unit" xfId="3928"/>
    <cellStyle name="ｳfｹPer Unit " xfId="3929"/>
    <cellStyle name="ｳfｹPer Unit_Bongo Per Unit " xfId="3930"/>
    <cellStyle name="ｳfｹpftsheet" xfId="3931"/>
    <cellStyle name="ｳfｹP-LUXVA1" xfId="3932"/>
    <cellStyle name="ｳfｹP-PUVAR1" xfId="3933"/>
    <cellStyle name="ｳfｹPresent (1)" xfId="3934"/>
    <cellStyle name="ｳfｹPrice" xfId="3935"/>
    <cellStyle name="ｳfｹPRICE (2)" xfId="3936"/>
    <cellStyle name="ｳfｹPrice 2.0" xfId="3937"/>
    <cellStyle name="ｳfｹPricelist" xfId="3938"/>
    <cellStyle name="ｳfｹProgram" xfId="3939"/>
    <cellStyle name="ｳfｹPronto (upgrade)" xfId="3940"/>
    <cellStyle name="ｳfｹPronto Eco. Profit" xfId="3941"/>
    <cellStyle name="ｳfｹPronto Upg" xfId="3942"/>
    <cellStyle name="ｳfｹPT - Pg. 5" xfId="3943"/>
    <cellStyle name="ｳfｹPU-Aug" xfId="3944"/>
    <cellStyle name="ｳfｹPUTAURUS" xfId="3945"/>
    <cellStyle name="ｳfｹREMSC8" xfId="3946"/>
    <cellStyle name="ｳfｹRetailprice" xfId="3947"/>
    <cellStyle name="ｳfｹRP-walk" xfId="3948"/>
    <cellStyle name="ｳfｹRSw" xfId="3949"/>
    <cellStyle name="ｳfｹS1-PU (2)" xfId="3950"/>
    <cellStyle name="ｳfｹselfhe" xfId="3951"/>
    <cellStyle name="ｳfｹSheet1" xfId="3952"/>
    <cellStyle name="ｳfｹSheet1 (2)" xfId="3953"/>
    <cellStyle name="ｳfｹSheet1 (3)" xfId="3954"/>
    <cellStyle name="ｳfｹSheet2" xfId="3955"/>
    <cellStyle name="ｳfｹSheet3" xfId="3956"/>
    <cellStyle name="ｳfｹSpec" xfId="3957"/>
    <cellStyle name="ｳfｹSUM" xfId="3958"/>
    <cellStyle name="ｳfｹSummary 4.0 (2)" xfId="3959"/>
    <cellStyle name="ｳfｹTA-CAM3" xfId="3960"/>
    <cellStyle name="ｳfｹTAUCONC1" xfId="3961"/>
    <cellStyle name="ｳfｹTELSTAR" xfId="3962"/>
    <cellStyle name="ｳfｹTelstar (2)" xfId="3963"/>
    <cellStyle name="ｳfｹTelstar_1" xfId="3964"/>
    <cellStyle name="ｳfｹTotal Design" xfId="3965"/>
    <cellStyle name="ｳfｹTotal Design (2)" xfId="3966"/>
    <cellStyle name="ｳfｹUpdate Alt4 (Cost)" xfId="3967"/>
    <cellStyle name="ｳfｹV9-VAGL" xfId="3968"/>
    <cellStyle name="ｳfｹVolume" xfId="3969"/>
    <cellStyle name="ｳfｹvs program (2)" xfId="3970"/>
    <cellStyle name="ｳfｹvs program (3)" xfId="3971"/>
    <cellStyle name="ｳfｹvs.Mar" xfId="3972"/>
    <cellStyle name="ｳfｹVsProgram" xfId="3973"/>
    <cellStyle name="ｳfｹWith Action" xfId="3974"/>
    <cellStyle name="ｶWｳsｵｲ" xfId="3975"/>
    <cellStyle name="ﾀHｫ皙ｺｶWｳsｵｲ" xfId="3976"/>
    <cellStyle name="パーセント_00.3.15 MSM Form.xls グラフ 39" xfId="3977"/>
    <cellStyle name="ハイパーリンク" xfId="3978"/>
    <cellStyle name="ปกติ_J97 PSI Daily,Monthly Report" xfId="3979"/>
    <cellStyle name=" [0.00]_!!!GO" xfId="3980"/>
    <cellStyle name="_!!!GO" xfId="3981"/>
    <cellStyle name="?_!!!GO" xfId="3982"/>
    <cellStyle name="?Ecompare" xfId="3983"/>
    <cellStyle name="?ESheet1_1" xfId="3984"/>
    <cellStyle name="百分比 2" xfId="3985"/>
    <cellStyle name="百分比 2 10" xfId="3986"/>
    <cellStyle name="百分比 2 11" xfId="3987"/>
    <cellStyle name="百分比 2 12" xfId="3988"/>
    <cellStyle name="百分比 2 13" xfId="3989"/>
    <cellStyle name="百分比 2 14" xfId="3990"/>
    <cellStyle name="百分比 2 15" xfId="3991"/>
    <cellStyle name="百分比 2 16" xfId="3992"/>
    <cellStyle name="百分比 2 17" xfId="3993"/>
    <cellStyle name="百分比 2 18" xfId="3994"/>
    <cellStyle name="百分比 2 19" xfId="3995"/>
    <cellStyle name="百分比 2 2" xfId="3996"/>
    <cellStyle name="百分比 2 2 10" xfId="3997"/>
    <cellStyle name="百分比 2 2 11" xfId="3998"/>
    <cellStyle name="百分比 2 2 12" xfId="3999"/>
    <cellStyle name="百分比 2 2 2" xfId="4000"/>
    <cellStyle name="百分比 2 2 3" xfId="4001"/>
    <cellStyle name="百分比 2 2 4" xfId="4002"/>
    <cellStyle name="百分比 2 2 5" xfId="4003"/>
    <cellStyle name="百分比 2 2 6" xfId="4004"/>
    <cellStyle name="百分比 2 2 7" xfId="4005"/>
    <cellStyle name="百分比 2 2 8" xfId="4006"/>
    <cellStyle name="百分比 2 2 9" xfId="4007"/>
    <cellStyle name="百分比 2 20" xfId="4008"/>
    <cellStyle name="百分比 2 21" xfId="4009"/>
    <cellStyle name="百分比 2 22" xfId="4010"/>
    <cellStyle name="百分比 2 23" xfId="4011"/>
    <cellStyle name="百分比 2 24" xfId="4012"/>
    <cellStyle name="百分比 2 25" xfId="4013"/>
    <cellStyle name="百分比 2 26" xfId="4014"/>
    <cellStyle name="百分比 2 27" xfId="4015"/>
    <cellStyle name="百分比 2 28" xfId="4016"/>
    <cellStyle name="百分比 2 29" xfId="4017"/>
    <cellStyle name="百分比 2 3" xfId="4018"/>
    <cellStyle name="百分比 2 30" xfId="4019"/>
    <cellStyle name="百分比 2 31" xfId="4020"/>
    <cellStyle name="百分比 2 32" xfId="4021"/>
    <cellStyle name="百分比 2 33" xfId="4022"/>
    <cellStyle name="百分比 2 34" xfId="4023"/>
    <cellStyle name="百分比 2 35" xfId="4024"/>
    <cellStyle name="百分比 2 36" xfId="4025"/>
    <cellStyle name="百分比 2 37" xfId="4026"/>
    <cellStyle name="百分比 2 38" xfId="4027"/>
    <cellStyle name="百分比 2 39" xfId="4028"/>
    <cellStyle name="百分比 2 4" xfId="4029"/>
    <cellStyle name="百分比 2 5" xfId="4030"/>
    <cellStyle name="百分比 2 5 10" xfId="4031"/>
    <cellStyle name="百分比 2 5 11" xfId="4032"/>
    <cellStyle name="百分比 2 5 2" xfId="4033"/>
    <cellStyle name="百分比 2 5 3" xfId="4034"/>
    <cellStyle name="百分比 2 5 4" xfId="4035"/>
    <cellStyle name="百分比 2 5 5" xfId="4036"/>
    <cellStyle name="百分比 2 5 6" xfId="4037"/>
    <cellStyle name="百分比 2 5 7" xfId="4038"/>
    <cellStyle name="百分比 2 5 8" xfId="4039"/>
    <cellStyle name="百分比 2 5 9" xfId="4040"/>
    <cellStyle name="百分比 2 6" xfId="4041"/>
    <cellStyle name="百分比 2 7" xfId="4042"/>
    <cellStyle name="百分比 2 8" xfId="4043"/>
    <cellStyle name="百分比 2 9" xfId="4044"/>
    <cellStyle name="百分比 3" xfId="4045"/>
    <cellStyle name="百分比 3 10" xfId="4046"/>
    <cellStyle name="百分比 3 11" xfId="4047"/>
    <cellStyle name="百分比 3 12" xfId="4048"/>
    <cellStyle name="百分比 3 13" xfId="4049"/>
    <cellStyle name="百分比 3 14" xfId="4050"/>
    <cellStyle name="百分比 3 15" xfId="4051"/>
    <cellStyle name="百分比 3 16" xfId="4052"/>
    <cellStyle name="百分比 3 17" xfId="4053"/>
    <cellStyle name="百分比 3 18" xfId="4054"/>
    <cellStyle name="百分比 3 19" xfId="4055"/>
    <cellStyle name="百分比 3 2" xfId="4056"/>
    <cellStyle name="百分比 3 3" xfId="4057"/>
    <cellStyle name="百分比 3 4" xfId="4058"/>
    <cellStyle name="百分比 3 5" xfId="4059"/>
    <cellStyle name="百分比 3 6" xfId="4060"/>
    <cellStyle name="百分比 3 7" xfId="4061"/>
    <cellStyle name="百分比 3 8" xfId="4062"/>
    <cellStyle name="百分比 3 9" xfId="4063"/>
    <cellStyle name="百分比 4" xfId="4064"/>
    <cellStyle name="百分比 4 10" xfId="4065"/>
    <cellStyle name="百分比 4 11" xfId="4066"/>
    <cellStyle name="百分比 4 12" xfId="4067"/>
    <cellStyle name="百分比 4 2" xfId="4068"/>
    <cellStyle name="百分比 4 3" xfId="4069"/>
    <cellStyle name="百分比 4 4" xfId="4070"/>
    <cellStyle name="百分比 4 5" xfId="4071"/>
    <cellStyle name="百分比 4 6" xfId="4072"/>
    <cellStyle name="百分比 4 7" xfId="4073"/>
    <cellStyle name="百分比 4 8" xfId="4074"/>
    <cellStyle name="百分比 4 9" xfId="4075"/>
    <cellStyle name="捠壿 [0.00]_!!!GO" xfId="4076"/>
    <cellStyle name="捠壿_!!!GO" xfId="4077"/>
    <cellStyle name="備註" xfId="4078"/>
    <cellStyle name="備註 2" xfId="4079"/>
    <cellStyle name="标题 1 10" xfId="4080"/>
    <cellStyle name="标题 1 11" xfId="4081"/>
    <cellStyle name="标题 1 2" xfId="4082"/>
    <cellStyle name="标题 1 2 10" xfId="4083"/>
    <cellStyle name="标题 1 2 2" xfId="4084"/>
    <cellStyle name="标题 1 2 3" xfId="4085"/>
    <cellStyle name="标题 1 2 4" xfId="4086"/>
    <cellStyle name="标题 1 2 5" xfId="4087"/>
    <cellStyle name="标题 1 2 6" xfId="4088"/>
    <cellStyle name="标题 1 2 7" xfId="4089"/>
    <cellStyle name="标题 1 2 8" xfId="4090"/>
    <cellStyle name="标题 1 2 9" xfId="4091"/>
    <cellStyle name="标题 1 3" xfId="4092"/>
    <cellStyle name="标题 1 3 10" xfId="4093"/>
    <cellStyle name="标题 1 3 2" xfId="4094"/>
    <cellStyle name="标题 1 3 3" xfId="4095"/>
    <cellStyle name="标题 1 3 4" xfId="4096"/>
    <cellStyle name="标题 1 3 5" xfId="4097"/>
    <cellStyle name="标题 1 3 6" xfId="4098"/>
    <cellStyle name="标题 1 3 7" xfId="4099"/>
    <cellStyle name="标题 1 3 8" xfId="4100"/>
    <cellStyle name="标题 1 3 9" xfId="4101"/>
    <cellStyle name="标题 1 4" xfId="4102"/>
    <cellStyle name="标题 1 4 10" xfId="4103"/>
    <cellStyle name="标题 1 4 2" xfId="4104"/>
    <cellStyle name="标题 1 4 3" xfId="4105"/>
    <cellStyle name="标题 1 4 4" xfId="4106"/>
    <cellStyle name="标题 1 4 5" xfId="4107"/>
    <cellStyle name="标题 1 4 6" xfId="4108"/>
    <cellStyle name="标题 1 4 7" xfId="4109"/>
    <cellStyle name="标题 1 4 8" xfId="4110"/>
    <cellStyle name="标题 1 4 9" xfId="4111"/>
    <cellStyle name="标题 1 5" xfId="4112"/>
    <cellStyle name="标题 1 6" xfId="4113"/>
    <cellStyle name="标题 1 7" xfId="4114"/>
    <cellStyle name="标题 1 8" xfId="4115"/>
    <cellStyle name="标题 1 9" xfId="4116"/>
    <cellStyle name="标题 10" xfId="4117"/>
    <cellStyle name="标题 11" xfId="4118"/>
    <cellStyle name="标题 12" xfId="4119"/>
    <cellStyle name="标题 13" xfId="4120"/>
    <cellStyle name="标题 14" xfId="4121"/>
    <cellStyle name="标题 2 10" xfId="4122"/>
    <cellStyle name="标题 2 11" xfId="4123"/>
    <cellStyle name="标题 2 2" xfId="4124"/>
    <cellStyle name="标题 2 2 10" xfId="4125"/>
    <cellStyle name="标题 2 2 2" xfId="4126"/>
    <cellStyle name="标题 2 2 3" xfId="4127"/>
    <cellStyle name="标题 2 2 4" xfId="4128"/>
    <cellStyle name="标题 2 2 5" xfId="4129"/>
    <cellStyle name="标题 2 2 6" xfId="4130"/>
    <cellStyle name="标题 2 2 7" xfId="4131"/>
    <cellStyle name="标题 2 2 8" xfId="4132"/>
    <cellStyle name="标题 2 2 9" xfId="4133"/>
    <cellStyle name="标题 2 3" xfId="4134"/>
    <cellStyle name="标题 2 3 10" xfId="4135"/>
    <cellStyle name="标题 2 3 2" xfId="4136"/>
    <cellStyle name="标题 2 3 3" xfId="4137"/>
    <cellStyle name="标题 2 3 4" xfId="4138"/>
    <cellStyle name="标题 2 3 5" xfId="4139"/>
    <cellStyle name="标题 2 3 6" xfId="4140"/>
    <cellStyle name="标题 2 3 7" xfId="4141"/>
    <cellStyle name="标题 2 3 8" xfId="4142"/>
    <cellStyle name="标题 2 3 9" xfId="4143"/>
    <cellStyle name="标题 2 4" xfId="4144"/>
    <cellStyle name="标题 2 4 10" xfId="4145"/>
    <cellStyle name="标题 2 4 2" xfId="4146"/>
    <cellStyle name="标题 2 4 3" xfId="4147"/>
    <cellStyle name="标题 2 4 4" xfId="4148"/>
    <cellStyle name="标题 2 4 5" xfId="4149"/>
    <cellStyle name="标题 2 4 6" xfId="4150"/>
    <cellStyle name="标题 2 4 7" xfId="4151"/>
    <cellStyle name="标题 2 4 8" xfId="4152"/>
    <cellStyle name="标题 2 4 9" xfId="4153"/>
    <cellStyle name="标题 2 5" xfId="4154"/>
    <cellStyle name="标题 2 6" xfId="4155"/>
    <cellStyle name="标题 2 7" xfId="4156"/>
    <cellStyle name="标题 2 8" xfId="4157"/>
    <cellStyle name="标题 2 9" xfId="4158"/>
    <cellStyle name="标题 3 10" xfId="4159"/>
    <cellStyle name="标题 3 11" xfId="4160"/>
    <cellStyle name="标题 3 2" xfId="4161"/>
    <cellStyle name="标题 3 2 10" xfId="4162"/>
    <cellStyle name="标题 3 2 2" xfId="4163"/>
    <cellStyle name="标题 3 2 3" xfId="4164"/>
    <cellStyle name="标题 3 2 4" xfId="4165"/>
    <cellStyle name="标题 3 2 5" xfId="4166"/>
    <cellStyle name="标题 3 2 6" xfId="4167"/>
    <cellStyle name="标题 3 2 7" xfId="4168"/>
    <cellStyle name="标题 3 2 8" xfId="4169"/>
    <cellStyle name="标题 3 2 9" xfId="4170"/>
    <cellStyle name="标题 3 3" xfId="4171"/>
    <cellStyle name="标题 3 3 10" xfId="4172"/>
    <cellStyle name="标题 3 3 2" xfId="4173"/>
    <cellStyle name="标题 3 3 3" xfId="4174"/>
    <cellStyle name="标题 3 3 4" xfId="4175"/>
    <cellStyle name="标题 3 3 5" xfId="4176"/>
    <cellStyle name="标题 3 3 6" xfId="4177"/>
    <cellStyle name="标题 3 3 7" xfId="4178"/>
    <cellStyle name="标题 3 3 8" xfId="4179"/>
    <cellStyle name="标题 3 3 9" xfId="4180"/>
    <cellStyle name="标题 3 4" xfId="4181"/>
    <cellStyle name="标题 3 4 10" xfId="4182"/>
    <cellStyle name="标题 3 4 2" xfId="4183"/>
    <cellStyle name="标题 3 4 3" xfId="4184"/>
    <cellStyle name="标题 3 4 4" xfId="4185"/>
    <cellStyle name="标题 3 4 5" xfId="4186"/>
    <cellStyle name="标题 3 4 6" xfId="4187"/>
    <cellStyle name="标题 3 4 7" xfId="4188"/>
    <cellStyle name="标题 3 4 8" xfId="4189"/>
    <cellStyle name="标题 3 4 9" xfId="4190"/>
    <cellStyle name="标题 3 5" xfId="4191"/>
    <cellStyle name="标题 3 6" xfId="4192"/>
    <cellStyle name="标题 3 7" xfId="4193"/>
    <cellStyle name="标题 3 8" xfId="4194"/>
    <cellStyle name="标题 3 9" xfId="4195"/>
    <cellStyle name="标题 4 10" xfId="4196"/>
    <cellStyle name="标题 4 11" xfId="4197"/>
    <cellStyle name="标题 4 2" xfId="4198"/>
    <cellStyle name="标题 4 2 10" xfId="4199"/>
    <cellStyle name="标题 4 2 2" xfId="4200"/>
    <cellStyle name="标题 4 2 3" xfId="4201"/>
    <cellStyle name="标题 4 2 4" xfId="4202"/>
    <cellStyle name="标题 4 2 5" xfId="4203"/>
    <cellStyle name="标题 4 2 6" xfId="4204"/>
    <cellStyle name="标题 4 2 7" xfId="4205"/>
    <cellStyle name="标题 4 2 8" xfId="4206"/>
    <cellStyle name="标题 4 2 9" xfId="4207"/>
    <cellStyle name="标题 4 3" xfId="4208"/>
    <cellStyle name="标题 4 3 10" xfId="4209"/>
    <cellStyle name="标题 4 3 2" xfId="4210"/>
    <cellStyle name="标题 4 3 3" xfId="4211"/>
    <cellStyle name="标题 4 3 4" xfId="4212"/>
    <cellStyle name="标题 4 3 5" xfId="4213"/>
    <cellStyle name="标题 4 3 6" xfId="4214"/>
    <cellStyle name="标题 4 3 7" xfId="4215"/>
    <cellStyle name="标题 4 3 8" xfId="4216"/>
    <cellStyle name="标题 4 3 9" xfId="4217"/>
    <cellStyle name="标题 4 4" xfId="4218"/>
    <cellStyle name="标题 4 4 10" xfId="4219"/>
    <cellStyle name="标题 4 4 2" xfId="4220"/>
    <cellStyle name="标题 4 4 3" xfId="4221"/>
    <cellStyle name="标题 4 4 4" xfId="4222"/>
    <cellStyle name="标题 4 4 5" xfId="4223"/>
    <cellStyle name="标题 4 4 6" xfId="4224"/>
    <cellStyle name="标题 4 4 7" xfId="4225"/>
    <cellStyle name="标题 4 4 8" xfId="4226"/>
    <cellStyle name="标题 4 4 9" xfId="4227"/>
    <cellStyle name="标题 4 5" xfId="4228"/>
    <cellStyle name="标题 4 6" xfId="4229"/>
    <cellStyle name="标题 4 7" xfId="4230"/>
    <cellStyle name="标题 4 8" xfId="4231"/>
    <cellStyle name="标题 4 9" xfId="4232"/>
    <cellStyle name="标题 5" xfId="4233"/>
    <cellStyle name="标题 5 10" xfId="4234"/>
    <cellStyle name="标题 5 2" xfId="4235"/>
    <cellStyle name="标题 5 3" xfId="4236"/>
    <cellStyle name="标题 5 4" xfId="4237"/>
    <cellStyle name="标题 5 5" xfId="4238"/>
    <cellStyle name="标题 5 6" xfId="4239"/>
    <cellStyle name="标题 5 7" xfId="4240"/>
    <cellStyle name="标题 5 8" xfId="4241"/>
    <cellStyle name="标题 5 9" xfId="4242"/>
    <cellStyle name="标题 6" xfId="4243"/>
    <cellStyle name="标题 6 10" xfId="4244"/>
    <cellStyle name="标题 6 2" xfId="4245"/>
    <cellStyle name="标题 6 3" xfId="4246"/>
    <cellStyle name="标题 6 4" xfId="4247"/>
    <cellStyle name="标题 6 5" xfId="4248"/>
    <cellStyle name="标题 6 6" xfId="4249"/>
    <cellStyle name="标题 6 7" xfId="4250"/>
    <cellStyle name="标题 6 8" xfId="4251"/>
    <cellStyle name="标题 6 9" xfId="4252"/>
    <cellStyle name="标题 7" xfId="4253"/>
    <cellStyle name="标题 7 10" xfId="4254"/>
    <cellStyle name="标题 7 2" xfId="4255"/>
    <cellStyle name="标题 7 3" xfId="4256"/>
    <cellStyle name="标题 7 4" xfId="4257"/>
    <cellStyle name="标题 7 5" xfId="4258"/>
    <cellStyle name="标题 7 6" xfId="4259"/>
    <cellStyle name="标题 7 7" xfId="4260"/>
    <cellStyle name="标题 7 8" xfId="4261"/>
    <cellStyle name="标题 7 9" xfId="4262"/>
    <cellStyle name="标题 8" xfId="4263"/>
    <cellStyle name="标题 9" xfId="4264"/>
    <cellStyle name="標題" xfId="4265"/>
    <cellStyle name="標題 1" xfId="4266"/>
    <cellStyle name="標題 2" xfId="4267"/>
    <cellStyle name="標題 3" xfId="4268"/>
    <cellStyle name="標題 4" xfId="4269"/>
    <cellStyle name="標題_entry chart revised" xfId="4270"/>
    <cellStyle name="標準_(Israel) J48C Price Map" xfId="4271"/>
    <cellStyle name="標準KM00" xfId="4272"/>
    <cellStyle name="標準KM01" xfId="4273"/>
    <cellStyle name="標準KM02" xfId="4274"/>
    <cellStyle name="表示済みのハイパーリンク" xfId="4275"/>
    <cellStyle name="差 10" xfId="4276"/>
    <cellStyle name="差 11" xfId="4277"/>
    <cellStyle name="差 2" xfId="4278"/>
    <cellStyle name="差 2 10" xfId="4279"/>
    <cellStyle name="差 2 2" xfId="4280"/>
    <cellStyle name="差 2 3" xfId="4281"/>
    <cellStyle name="差 2 4" xfId="4282"/>
    <cellStyle name="差 2 5" xfId="4283"/>
    <cellStyle name="差 2 6" xfId="4284"/>
    <cellStyle name="差 2 7" xfId="4285"/>
    <cellStyle name="差 2 8" xfId="4286"/>
    <cellStyle name="差 2 9" xfId="4287"/>
    <cellStyle name="差 3" xfId="4288"/>
    <cellStyle name="差 3 10" xfId="4289"/>
    <cellStyle name="差 3 2" xfId="4290"/>
    <cellStyle name="差 3 3" xfId="4291"/>
    <cellStyle name="差 3 4" xfId="4292"/>
    <cellStyle name="差 3 5" xfId="4293"/>
    <cellStyle name="差 3 6" xfId="4294"/>
    <cellStyle name="差 3 7" xfId="4295"/>
    <cellStyle name="差 3 8" xfId="4296"/>
    <cellStyle name="差 3 9" xfId="4297"/>
    <cellStyle name="差 4" xfId="4298"/>
    <cellStyle name="差 4 10" xfId="4299"/>
    <cellStyle name="差 4 2" xfId="4300"/>
    <cellStyle name="差 4 3" xfId="4301"/>
    <cellStyle name="差 4 4" xfId="4302"/>
    <cellStyle name="差 4 5" xfId="4303"/>
    <cellStyle name="差 4 6" xfId="4304"/>
    <cellStyle name="差 4 7" xfId="4305"/>
    <cellStyle name="差 4 8" xfId="4306"/>
    <cellStyle name="差 4 9" xfId="4307"/>
    <cellStyle name="差 5" xfId="4308"/>
    <cellStyle name="差 6" xfId="4309"/>
    <cellStyle name="差 7" xfId="4310"/>
    <cellStyle name="差 8" xfId="4311"/>
    <cellStyle name="差 9" xfId="4312"/>
    <cellStyle name="差_11月奥迪国产车主流排产车型列表" xfId="4313"/>
    <cellStyle name="差_Sheet1" xfId="4314"/>
    <cellStyle name="差_Sheet1 2" xfId="4315"/>
    <cellStyle name="差_Sheet1 3" xfId="4316"/>
    <cellStyle name="差_工作表1" xfId="4317"/>
    <cellStyle name="差_上海大众" xfId="4318"/>
    <cellStyle name="差_上海大众 2" xfId="4319"/>
    <cellStyle name="差_上海大众 3" xfId="4320"/>
    <cellStyle name="常规 10" xfId="4321"/>
    <cellStyle name="常规 10 10" xfId="4322"/>
    <cellStyle name="常规 10 11" xfId="4323"/>
    <cellStyle name="常规 10 12" xfId="4324"/>
    <cellStyle name="常规 10 13" xfId="4325"/>
    <cellStyle name="常规 10 14" xfId="4326"/>
    <cellStyle name="常规 10 15" xfId="4327"/>
    <cellStyle name="常规 10 16" xfId="4328"/>
    <cellStyle name="常规 10 17" xfId="4329"/>
    <cellStyle name="常规 10 18" xfId="4330"/>
    <cellStyle name="常规 10 19" xfId="4331"/>
    <cellStyle name="常规 10 2" xfId="4332"/>
    <cellStyle name="常规 10 2 2" xfId="4333"/>
    <cellStyle name="常规 10 2 2 2" xfId="4334"/>
    <cellStyle name="常规 10 2 3" xfId="4335"/>
    <cellStyle name="常规 10 20" xfId="4336"/>
    <cellStyle name="常规 10 21" xfId="4337"/>
    <cellStyle name="常规 10 3" xfId="4338"/>
    <cellStyle name="常规 10 3 2" xfId="4339"/>
    <cellStyle name="常规 10 3 3" xfId="4340"/>
    <cellStyle name="常规 10 4" xfId="4341"/>
    <cellStyle name="常规 10 5" xfId="4342"/>
    <cellStyle name="常规 10 6" xfId="4343"/>
    <cellStyle name="常规 10 7" xfId="4344"/>
    <cellStyle name="常规 10 8" xfId="4345"/>
    <cellStyle name="常规 10 9" xfId="4346"/>
    <cellStyle name="常规 11" xfId="4347"/>
    <cellStyle name="常规 11 10" xfId="4348"/>
    <cellStyle name="常规 11 11" xfId="4349"/>
    <cellStyle name="常规 11 12" xfId="4350"/>
    <cellStyle name="常规 11 13" xfId="4351"/>
    <cellStyle name="常规 11 14" xfId="4352"/>
    <cellStyle name="常规 11 15" xfId="4353"/>
    <cellStyle name="常规 11 16" xfId="4354"/>
    <cellStyle name="常规 11 2" xfId="4355"/>
    <cellStyle name="常规 11 2 10" xfId="4356"/>
    <cellStyle name="常规 11 2 11" xfId="4357"/>
    <cellStyle name="常规 11 2 12" xfId="4358"/>
    <cellStyle name="常规 11 2 13" xfId="4359"/>
    <cellStyle name="常规 11 2 14" xfId="4360"/>
    <cellStyle name="常规 11 2 2" xfId="4361"/>
    <cellStyle name="常规 11 2 2 2" xfId="4362"/>
    <cellStyle name="常规 11 2 2 2 2" xfId="4363"/>
    <cellStyle name="常规 11 2 2 3" xfId="4364"/>
    <cellStyle name="常规 11 2 2 4" xfId="4365"/>
    <cellStyle name="常规 11 2 2 5" xfId="4366"/>
    <cellStyle name="常规 11 2 3" xfId="4367"/>
    <cellStyle name="常规 11 2 4" xfId="4368"/>
    <cellStyle name="常规 11 2 5" xfId="4369"/>
    <cellStyle name="常规 11 2 6" xfId="4370"/>
    <cellStyle name="常规 11 2 7" xfId="4371"/>
    <cellStyle name="常规 11 2 8" xfId="4372"/>
    <cellStyle name="常规 11 2 9" xfId="4373"/>
    <cellStyle name="常规 11 3" xfId="4374"/>
    <cellStyle name="常规 11 3 2" xfId="4375"/>
    <cellStyle name="常规 11 3 2 2" xfId="4376"/>
    <cellStyle name="常规 11 3 2 3" xfId="4377"/>
    <cellStyle name="常规 11 3 2 4" xfId="4378"/>
    <cellStyle name="常规 11 3 3" xfId="4379"/>
    <cellStyle name="常规 11 3 4" xfId="4380"/>
    <cellStyle name="常规 11 3 5" xfId="4381"/>
    <cellStyle name="常规 11 4" xfId="4382"/>
    <cellStyle name="常规 11 4 2" xfId="4383"/>
    <cellStyle name="常规 11 4 3" xfId="4384"/>
    <cellStyle name="常规 11 5" xfId="4385"/>
    <cellStyle name="常规 11 6" xfId="4386"/>
    <cellStyle name="常规 11 7" xfId="4387"/>
    <cellStyle name="常规 11 8" xfId="4388"/>
    <cellStyle name="常规 11 9" xfId="4389"/>
    <cellStyle name="常规 12" xfId="4390"/>
    <cellStyle name="常规 12 10" xfId="4391"/>
    <cellStyle name="常规 12 11" xfId="4392"/>
    <cellStyle name="常规 12 2" xfId="4393"/>
    <cellStyle name="常规 12 2 2" xfId="4394"/>
    <cellStyle name="常规 12 2 2 2" xfId="4395"/>
    <cellStyle name="常规 12 2 3" xfId="4396"/>
    <cellStyle name="常规 12 3" xfId="4397"/>
    <cellStyle name="常规 12 4" xfId="4398"/>
    <cellStyle name="常规 12 5" xfId="4399"/>
    <cellStyle name="常规 12 6" xfId="4400"/>
    <cellStyle name="常规 12 7" xfId="4401"/>
    <cellStyle name="常规 12 8" xfId="4402"/>
    <cellStyle name="常规 12 9" xfId="4403"/>
    <cellStyle name="常规 127" xfId="4404"/>
    <cellStyle name="常规 127 2" xfId="4405"/>
    <cellStyle name="常规 127 2 2" xfId="4406"/>
    <cellStyle name="常规 127 2 2 2" xfId="4407"/>
    <cellStyle name="常规 127 2 2 2 2" xfId="4408"/>
    <cellStyle name="常规 127 2 2 2 2 2" xfId="4409"/>
    <cellStyle name="常规 127 2 2 2 2 3" xfId="4410"/>
    <cellStyle name="常规 127 2 2 2 3" xfId="4411"/>
    <cellStyle name="常规 127 2 2 3" xfId="4412"/>
    <cellStyle name="常规 127 2 2 3 2" xfId="4413"/>
    <cellStyle name="常规 127 2 2 3 3" xfId="4414"/>
    <cellStyle name="常规 127 2 2 4" xfId="4415"/>
    <cellStyle name="常规 127 2 2 5" xfId="4416"/>
    <cellStyle name="常规 127 2 2 6" xfId="4417"/>
    <cellStyle name="常规 127 2 3" xfId="4418"/>
    <cellStyle name="常规 127 2 3 2" xfId="4419"/>
    <cellStyle name="常规 127 2 3 2 2" xfId="4420"/>
    <cellStyle name="常规 127 2 3 3" xfId="4421"/>
    <cellStyle name="常规 127 2 4" xfId="4422"/>
    <cellStyle name="常规 127 2 4 2" xfId="4423"/>
    <cellStyle name="常规 127 2 4 3" xfId="4424"/>
    <cellStyle name="常规 127 2 5" xfId="4425"/>
    <cellStyle name="常规 127 2 6" xfId="4426"/>
    <cellStyle name="常规 127 2 7" xfId="4427"/>
    <cellStyle name="常规 127 3" xfId="4428"/>
    <cellStyle name="常规 127 3 2" xfId="4429"/>
    <cellStyle name="常规 127 3 2 2" xfId="4430"/>
    <cellStyle name="常规 127 3 2 2 2" xfId="4431"/>
    <cellStyle name="常规 127 3 2 3" xfId="4432"/>
    <cellStyle name="常规 127 3 3" xfId="4433"/>
    <cellStyle name="常规 127 3 3 2" xfId="4434"/>
    <cellStyle name="常规 127 3 3 3" xfId="4435"/>
    <cellStyle name="常规 127 3 4" xfId="4436"/>
    <cellStyle name="常规 127 3 5" xfId="4437"/>
    <cellStyle name="常规 127 3 6" xfId="4438"/>
    <cellStyle name="常规 127 4" xfId="4439"/>
    <cellStyle name="常规 127 4 2" xfId="4440"/>
    <cellStyle name="常规 127 4 2 2" xfId="4441"/>
    <cellStyle name="常规 127 4 2 2 2" xfId="4442"/>
    <cellStyle name="常规 127 4 2 2 2 2" xfId="4443"/>
    <cellStyle name="常规 127 4 2 2 2 2 2" xfId="4444"/>
    <cellStyle name="常规 127 4 2 2 2 3" xfId="4445"/>
    <cellStyle name="常规 127 4 2 2 3" xfId="4446"/>
    <cellStyle name="常规 127 4 2 2 3 2" xfId="4447"/>
    <cellStyle name="常规 127 4 2 2 3 3" xfId="4448"/>
    <cellStyle name="常规 127 4 2 2 4" xfId="4449"/>
    <cellStyle name="常规 127 4 2 2 5" xfId="4450"/>
    <cellStyle name="常规 127 4 2 2 6" xfId="4451"/>
    <cellStyle name="常规 127 4 2 3" xfId="4452"/>
    <cellStyle name="常规 127 4 2 3 2" xfId="4453"/>
    <cellStyle name="常规 127 4 2 3 2 2" xfId="4454"/>
    <cellStyle name="常规 127 4 2 3 3" xfId="4455"/>
    <cellStyle name="常规 127 4 2 4" xfId="4456"/>
    <cellStyle name="常规 127 4 2 4 2" xfId="4457"/>
    <cellStyle name="常规 127 4 2 4 3" xfId="4458"/>
    <cellStyle name="常规 127 4 2 5" xfId="4459"/>
    <cellStyle name="常规 127 4 2 6" xfId="4460"/>
    <cellStyle name="常规 127 4 2 7" xfId="4461"/>
    <cellStyle name="常规 127 4 3" xfId="4462"/>
    <cellStyle name="常规 127 4 3 2" xfId="4463"/>
    <cellStyle name="常规 127 4 3 2 2" xfId="4464"/>
    <cellStyle name="常规 127 4 3 2 2 2" xfId="4465"/>
    <cellStyle name="常规 127 4 3 2 3" xfId="4466"/>
    <cellStyle name="常规 127 4 3 3" xfId="4467"/>
    <cellStyle name="常规 127 4 3 3 2" xfId="4468"/>
    <cellStyle name="常规 127 4 3 3 3" xfId="4469"/>
    <cellStyle name="常规 127 4 3 4" xfId="4470"/>
    <cellStyle name="常规 127 4 3 5" xfId="4471"/>
    <cellStyle name="常规 127 4 3 6" xfId="4472"/>
    <cellStyle name="常规 127 4 4" xfId="4473"/>
    <cellStyle name="常规 127 4 4 2" xfId="4474"/>
    <cellStyle name="常规 127 4 4 2 2" xfId="4475"/>
    <cellStyle name="常规 127 4 4 3" xfId="4476"/>
    <cellStyle name="常规 127 4 5" xfId="4477"/>
    <cellStyle name="常规 127 4 5 2" xfId="4478"/>
    <cellStyle name="常规 127 4 5 3" xfId="4479"/>
    <cellStyle name="常规 127 4 6" xfId="4480"/>
    <cellStyle name="常规 127 4 7" xfId="4481"/>
    <cellStyle name="常规 127 4 8" xfId="4482"/>
    <cellStyle name="常规 127 5" xfId="4483"/>
    <cellStyle name="常规 127 5 2" xfId="4484"/>
    <cellStyle name="常规 127 5 2 2" xfId="4485"/>
    <cellStyle name="常规 127 5 2 3" xfId="4486"/>
    <cellStyle name="常规 127 5 3" xfId="4487"/>
    <cellStyle name="常规 127 6" xfId="4488"/>
    <cellStyle name="常规 127 6 2" xfId="4489"/>
    <cellStyle name="常规 127 6 3" xfId="4490"/>
    <cellStyle name="常规 127 7" xfId="4491"/>
    <cellStyle name="常规 127 8" xfId="4492"/>
    <cellStyle name="常规 127 9" xfId="4493"/>
    <cellStyle name="常规 13" xfId="4494"/>
    <cellStyle name="常规 13 10" xfId="4495"/>
    <cellStyle name="常规 13 11" xfId="4496"/>
    <cellStyle name="常规 13 2" xfId="4497"/>
    <cellStyle name="常规 13 2 2" xfId="4498"/>
    <cellStyle name="常规 13 2 3" xfId="4499"/>
    <cellStyle name="常规 13 3" xfId="4500"/>
    <cellStyle name="常规 13 4" xfId="4501"/>
    <cellStyle name="常规 13 5" xfId="4502"/>
    <cellStyle name="常规 13 6" xfId="4503"/>
    <cellStyle name="常规 13 7" xfId="4504"/>
    <cellStyle name="常规 13 8" xfId="4505"/>
    <cellStyle name="常规 13 9" xfId="4506"/>
    <cellStyle name="常规 14" xfId="4507"/>
    <cellStyle name="常规 14 10" xfId="4508"/>
    <cellStyle name="常规 14 2" xfId="4509"/>
    <cellStyle name="常规 14 2 2" xfId="4510"/>
    <cellStyle name="常规 14 2 3" xfId="4511"/>
    <cellStyle name="常规 14 3" xfId="4512"/>
    <cellStyle name="常规 14 4" xfId="4513"/>
    <cellStyle name="常规 14 5" xfId="4514"/>
    <cellStyle name="常规 14 6" xfId="4515"/>
    <cellStyle name="常规 14 7" xfId="4516"/>
    <cellStyle name="常规 14 8" xfId="4517"/>
    <cellStyle name="常规 14 9" xfId="4518"/>
    <cellStyle name="常规 15" xfId="4519"/>
    <cellStyle name="常规 15 2" xfId="4520"/>
    <cellStyle name="常规 15 2 2" xfId="4521"/>
    <cellStyle name="常规 15 2 2 2" xfId="4522"/>
    <cellStyle name="常规 15 3" xfId="4523"/>
    <cellStyle name="常规 16" xfId="4524"/>
    <cellStyle name="常规 16 2" xfId="4525"/>
    <cellStyle name="常规 16 3" xfId="4526"/>
    <cellStyle name="常规 17" xfId="4527"/>
    <cellStyle name="常规 18" xfId="4528"/>
    <cellStyle name="常规 19" xfId="4529"/>
    <cellStyle name="常规 2" xfId="4530"/>
    <cellStyle name="常规 2 10" xfId="4531"/>
    <cellStyle name="常规 2 11" xfId="4532"/>
    <cellStyle name="常规 2 12" xfId="4533"/>
    <cellStyle name="常规 2 13" xfId="4534"/>
    <cellStyle name="常规 2 14" xfId="4535"/>
    <cellStyle name="常规 2 15" xfId="4536"/>
    <cellStyle name="常规 2 16" xfId="4537"/>
    <cellStyle name="常规 2 17" xfId="4538"/>
    <cellStyle name="常规 2 18" xfId="4539"/>
    <cellStyle name="常规 2 19" xfId="4540"/>
    <cellStyle name="常规 2 2" xfId="4541"/>
    <cellStyle name="常规 2 2 10" xfId="4542"/>
    <cellStyle name="常规 2 2 11" xfId="4543"/>
    <cellStyle name="常规 2 2 12" xfId="4544"/>
    <cellStyle name="常规 2 2 13" xfId="4545"/>
    <cellStyle name="常规 2 2 14" xfId="4546"/>
    <cellStyle name="常规 2 2 15" xfId="4547"/>
    <cellStyle name="常规 2 2 16" xfId="4548"/>
    <cellStyle name="常规 2 2 17" xfId="4549"/>
    <cellStyle name="常规 2 2 18" xfId="4550"/>
    <cellStyle name="常规 2 2 19" xfId="4551"/>
    <cellStyle name="常规 2 2 2" xfId="4552"/>
    <cellStyle name="常规 2 2 2 10" xfId="4553"/>
    <cellStyle name="常规 2 2 2 11" xfId="4554"/>
    <cellStyle name="常规 2 2 2 12" xfId="4555"/>
    <cellStyle name="常规 2 2 2 13" xfId="4556"/>
    <cellStyle name="常规 2 2 2 14" xfId="4557"/>
    <cellStyle name="常规 2 2 2 15" xfId="4558"/>
    <cellStyle name="常规 2 2 2 16" xfId="4559"/>
    <cellStyle name="常规 2 2 2 17" xfId="4560"/>
    <cellStyle name="常规 2 2 2 18" xfId="4561"/>
    <cellStyle name="常规 2 2 2 2" xfId="4562"/>
    <cellStyle name="常规 2 2 2 2 2" xfId="4563"/>
    <cellStyle name="常规 2 2 2 2 2 2" xfId="4564"/>
    <cellStyle name="常规 2 2 2 2 2 2 2" xfId="4565"/>
    <cellStyle name="常规 2 2 2 2 2 2 2 2" xfId="4566"/>
    <cellStyle name="常规 2 2 2 2 2 2 3" xfId="4567"/>
    <cellStyle name="常规 2 2 2 2 2 3" xfId="4568"/>
    <cellStyle name="常规 2 2 2 2 2 3 2" xfId="4569"/>
    <cellStyle name="常规 2 2 2 2 2 3 3" xfId="4570"/>
    <cellStyle name="常规 2 2 2 2 2 4" xfId="4571"/>
    <cellStyle name="常规 2 2 2 2 2 5" xfId="4572"/>
    <cellStyle name="常规 2 2 2 2 2 6" xfId="4573"/>
    <cellStyle name="常规 2 2 2 2 2 7" xfId="4574"/>
    <cellStyle name="常规 2 2 2 2 3" xfId="4575"/>
    <cellStyle name="常规 2 2 2 2 3 2" xfId="4576"/>
    <cellStyle name="常规 2 2 2 2 3 2 2" xfId="4577"/>
    <cellStyle name="常规 2 2 2 2 3 3" xfId="4578"/>
    <cellStyle name="常规 2 2 2 2 4" xfId="4579"/>
    <cellStyle name="常规 2 2 2 2 4 2" xfId="4580"/>
    <cellStyle name="常规 2 2 2 2 4 3" xfId="4581"/>
    <cellStyle name="常规 2 2 2 2 5" xfId="4582"/>
    <cellStyle name="常规 2 2 2 2 6" xfId="4583"/>
    <cellStyle name="常规 2 2 2 2 7" xfId="4584"/>
    <cellStyle name="常规 2 2 2 2 8" xfId="4585"/>
    <cellStyle name="常规 2 2 2 3" xfId="4586"/>
    <cellStyle name="常规 2 2 2 3 2" xfId="4587"/>
    <cellStyle name="常规 2 2 2 3 2 2" xfId="4588"/>
    <cellStyle name="常规 2 2 2 3 2 2 2" xfId="4589"/>
    <cellStyle name="常规 2 2 2 3 2 3" xfId="4590"/>
    <cellStyle name="常规 2 2 2 3 3" xfId="4591"/>
    <cellStyle name="常规 2 2 2 3 3 2" xfId="4592"/>
    <cellStyle name="常规 2 2 2 3 3 3" xfId="4593"/>
    <cellStyle name="常规 2 2 2 3 4" xfId="4594"/>
    <cellStyle name="常规 2 2 2 3 5" xfId="4595"/>
    <cellStyle name="常规 2 2 2 3 6" xfId="4596"/>
    <cellStyle name="常规 2 2 2 4" xfId="4597"/>
    <cellStyle name="常规 2 2 2 4 2" xfId="4598"/>
    <cellStyle name="常规 2 2 2 4 2 2" xfId="4599"/>
    <cellStyle name="常规 2 2 2 4 3" xfId="4600"/>
    <cellStyle name="常规 2 2 2 5" xfId="4601"/>
    <cellStyle name="常规 2 2 2 5 2" xfId="4602"/>
    <cellStyle name="常规 2 2 2 5 3" xfId="4603"/>
    <cellStyle name="常规 2 2 2 6" xfId="4604"/>
    <cellStyle name="常规 2 2 2 7" xfId="4605"/>
    <cellStyle name="常规 2 2 2 8" xfId="4606"/>
    <cellStyle name="常规 2 2 2 9" xfId="4607"/>
    <cellStyle name="常规 2 2 20" xfId="4608"/>
    <cellStyle name="常规 2 2 21" xfId="4609"/>
    <cellStyle name="常规 2 2 22" xfId="4610"/>
    <cellStyle name="常规 2 2 23" xfId="4611"/>
    <cellStyle name="常规 2 2 24" xfId="4612"/>
    <cellStyle name="常规 2 2 25" xfId="4613"/>
    <cellStyle name="常规 2 2 26" xfId="4614"/>
    <cellStyle name="常规 2 2 27" xfId="4615"/>
    <cellStyle name="常规 2 2 28" xfId="4616"/>
    <cellStyle name="常规 2 2 29" xfId="4617"/>
    <cellStyle name="常规 2 2 3" xfId="4618"/>
    <cellStyle name="常规 2 2 3 10" xfId="4619"/>
    <cellStyle name="常规 2 2 3 11" xfId="4620"/>
    <cellStyle name="常规 2 2 3 12" xfId="4621"/>
    <cellStyle name="常规 2 2 3 13" xfId="4622"/>
    <cellStyle name="常规 2 2 3 14" xfId="4623"/>
    <cellStyle name="常规 2 2 3 15" xfId="4624"/>
    <cellStyle name="常规 2 2 3 16" xfId="4625"/>
    <cellStyle name="常规 2 2 3 2" xfId="4626"/>
    <cellStyle name="常规 2 2 3 2 2" xfId="4627"/>
    <cellStyle name="常规 2 2 3 2 2 2" xfId="4628"/>
    <cellStyle name="常规 2 2 3 2 2 2 2" xfId="4629"/>
    <cellStyle name="常规 2 2 3 2 2 3" xfId="4630"/>
    <cellStyle name="常规 2 2 3 2 3" xfId="4631"/>
    <cellStyle name="常规 2 2 3 2 3 2" xfId="4632"/>
    <cellStyle name="常规 2 2 3 2 3 3" xfId="4633"/>
    <cellStyle name="常规 2 2 3 2 4" xfId="4634"/>
    <cellStyle name="常规 2 2 3 2 5" xfId="4635"/>
    <cellStyle name="常规 2 2 3 2 6" xfId="4636"/>
    <cellStyle name="常规 2 2 3 3" xfId="4637"/>
    <cellStyle name="常规 2 2 3 3 2" xfId="4638"/>
    <cellStyle name="常规 2 2 3 3 2 2" xfId="4639"/>
    <cellStyle name="常规 2 2 3 3 3" xfId="4640"/>
    <cellStyle name="常规 2 2 3 4" xfId="4641"/>
    <cellStyle name="常规 2 2 3 4 2" xfId="4642"/>
    <cellStyle name="常规 2 2 3 4 3" xfId="4643"/>
    <cellStyle name="常规 2 2 3 5" xfId="4644"/>
    <cellStyle name="常规 2 2 3 6" xfId="4645"/>
    <cellStyle name="常规 2 2 3 7" xfId="4646"/>
    <cellStyle name="常规 2 2 3 8" xfId="4647"/>
    <cellStyle name="常规 2 2 3 9" xfId="4648"/>
    <cellStyle name="常规 2 2 30" xfId="4649"/>
    <cellStyle name="常规 2 2 31" xfId="4650"/>
    <cellStyle name="常规 2 2 32" xfId="4651"/>
    <cellStyle name="常规 2 2 33" xfId="4652"/>
    <cellStyle name="常规 2 2 34" xfId="4653"/>
    <cellStyle name="常规 2 2 35" xfId="4654"/>
    <cellStyle name="常规 2 2 36" xfId="4655"/>
    <cellStyle name="常规 2 2 4" xfId="4656"/>
    <cellStyle name="常规 2 2 4 2" xfId="4657"/>
    <cellStyle name="常规 2 2 4 2 2" xfId="4658"/>
    <cellStyle name="常规 2 2 4 2 2 2" xfId="4659"/>
    <cellStyle name="常规 2 2 4 2 2 2 2" xfId="4660"/>
    <cellStyle name="常规 2 2 4 2 3" xfId="4661"/>
    <cellStyle name="常规 2 2 4 3" xfId="4662"/>
    <cellStyle name="常规 2 2 4 3 2" xfId="4663"/>
    <cellStyle name="常规 2 2 4 3 3" xfId="4664"/>
    <cellStyle name="常规 2 2 4 4" xfId="4665"/>
    <cellStyle name="常规 2 2 4 5" xfId="4666"/>
    <cellStyle name="常规 2 2 4 6" xfId="4667"/>
    <cellStyle name="常规 2 2 5" xfId="4668"/>
    <cellStyle name="常规 2 2 5 2" xfId="4669"/>
    <cellStyle name="常规 2 2 5 2 2" xfId="4670"/>
    <cellStyle name="常规 2 2 5 3" xfId="4671"/>
    <cellStyle name="常规 2 2 6" xfId="4672"/>
    <cellStyle name="常规 2 2 6 2" xfId="4673"/>
    <cellStyle name="常规 2 2 6 3" xfId="4674"/>
    <cellStyle name="常规 2 2 7" xfId="4675"/>
    <cellStyle name="常规 2 2 8" xfId="4676"/>
    <cellStyle name="常规 2 2 9" xfId="4677"/>
    <cellStyle name="常规 2 20" xfId="4678"/>
    <cellStyle name="常规 2 21" xfId="4679"/>
    <cellStyle name="常规 2 22" xfId="4680"/>
    <cellStyle name="常规 2 23" xfId="4681"/>
    <cellStyle name="常规 2 24" xfId="4682"/>
    <cellStyle name="常规 2 25" xfId="4683"/>
    <cellStyle name="常规 2 26" xfId="4684"/>
    <cellStyle name="常规 2 27" xfId="4685"/>
    <cellStyle name="常规 2 28" xfId="4686"/>
    <cellStyle name="常规 2 29" xfId="4687"/>
    <cellStyle name="常规 2 3" xfId="4688"/>
    <cellStyle name="常规 2 3 10" xfId="4689"/>
    <cellStyle name="常规 2 3 11" xfId="4690"/>
    <cellStyle name="常规 2 3 12" xfId="4691"/>
    <cellStyle name="常规 2 3 13" xfId="4692"/>
    <cellStyle name="常规 2 3 14" xfId="4693"/>
    <cellStyle name="常规 2 3 15" xfId="4694"/>
    <cellStyle name="常规 2 3 16" xfId="4695"/>
    <cellStyle name="常规 2 3 17" xfId="4696"/>
    <cellStyle name="常规 2 3 18" xfId="4697"/>
    <cellStyle name="常规 2 3 19" xfId="4698"/>
    <cellStyle name="常规 2 3 2" xfId="4699"/>
    <cellStyle name="常规 2 3 2 10" xfId="4700"/>
    <cellStyle name="常规 2 3 2 11" xfId="4701"/>
    <cellStyle name="常规 2 3 2 12" xfId="4702"/>
    <cellStyle name="常规 2 3 2 13" xfId="4703"/>
    <cellStyle name="常规 2 3 2 14" xfId="4704"/>
    <cellStyle name="常规 2 3 2 15" xfId="4705"/>
    <cellStyle name="常规 2 3 2 16" xfId="4706"/>
    <cellStyle name="常规 2 3 2 2" xfId="4707"/>
    <cellStyle name="常规 2 3 2 2 2" xfId="4708"/>
    <cellStyle name="常规 2 3 2 2 2 2" xfId="4709"/>
    <cellStyle name="常规 2 3 2 2 3" xfId="4710"/>
    <cellStyle name="常规 2 3 2 3" xfId="4711"/>
    <cellStyle name="常规 2 3 2 3 2" xfId="4712"/>
    <cellStyle name="常规 2 3 2 3 3" xfId="4713"/>
    <cellStyle name="常规 2 3 2 4" xfId="4714"/>
    <cellStyle name="常规 2 3 2 5" xfId="4715"/>
    <cellStyle name="常规 2 3 2 6" xfId="4716"/>
    <cellStyle name="常规 2 3 2 7" xfId="4717"/>
    <cellStyle name="常规 2 3 2 8" xfId="4718"/>
    <cellStyle name="常规 2 3 2 9" xfId="4719"/>
    <cellStyle name="常规 2 3 20" xfId="4720"/>
    <cellStyle name="常规 2 3 21" xfId="4721"/>
    <cellStyle name="常规 2 3 22" xfId="4722"/>
    <cellStyle name="常规 2 3 23" xfId="4723"/>
    <cellStyle name="常规 2 3 24" xfId="4724"/>
    <cellStyle name="常规 2 3 25" xfId="4725"/>
    <cellStyle name="常规 2 3 26" xfId="4726"/>
    <cellStyle name="常规 2 3 27" xfId="4727"/>
    <cellStyle name="常规 2 3 28" xfId="4728"/>
    <cellStyle name="常规 2 3 29" xfId="4729"/>
    <cellStyle name="常规 2 3 3" xfId="4730"/>
    <cellStyle name="常规 2 3 3 10" xfId="4731"/>
    <cellStyle name="常规 2 3 3 11" xfId="4732"/>
    <cellStyle name="常规 2 3 3 2" xfId="4733"/>
    <cellStyle name="常规 2 3 3 2 2" xfId="4734"/>
    <cellStyle name="常规 2 3 3 2 3" xfId="4735"/>
    <cellStyle name="常规 2 3 3 3" xfId="4736"/>
    <cellStyle name="常规 2 3 3 4" xfId="4737"/>
    <cellStyle name="常规 2 3 3 5" xfId="4738"/>
    <cellStyle name="常规 2 3 3 6" xfId="4739"/>
    <cellStyle name="常规 2 3 3 7" xfId="4740"/>
    <cellStyle name="常规 2 3 3 8" xfId="4741"/>
    <cellStyle name="常规 2 3 3 9" xfId="4742"/>
    <cellStyle name="常规 2 3 30" xfId="4743"/>
    <cellStyle name="常规 2 3 31" xfId="4744"/>
    <cellStyle name="常规 2 3 32" xfId="4745"/>
    <cellStyle name="常规 2 3 33" xfId="4746"/>
    <cellStyle name="常规 2 3 34" xfId="4747"/>
    <cellStyle name="常规 2 3 4" xfId="4748"/>
    <cellStyle name="常规 2 3 4 2" xfId="4749"/>
    <cellStyle name="常规 2 3 4 3" xfId="4750"/>
    <cellStyle name="常规 2 3 5" xfId="4751"/>
    <cellStyle name="常规 2 3 6" xfId="4752"/>
    <cellStyle name="常规 2 3 7" xfId="4753"/>
    <cellStyle name="常规 2 3 8" xfId="4754"/>
    <cellStyle name="常规 2 3 9" xfId="4755"/>
    <cellStyle name="常规 2 30" xfId="4756"/>
    <cellStyle name="常规 2 31" xfId="4757"/>
    <cellStyle name="常规 2 32" xfId="4758"/>
    <cellStyle name="常规 2 33" xfId="4759"/>
    <cellStyle name="常规 2 34" xfId="4760"/>
    <cellStyle name="常规 2 35" xfId="4761"/>
    <cellStyle name="常规 2 36" xfId="4762"/>
    <cellStyle name="常规 2 37" xfId="4763"/>
    <cellStyle name="常规 2 38" xfId="4764"/>
    <cellStyle name="常规 2 39" xfId="4765"/>
    <cellStyle name="常规 2 4" xfId="4766"/>
    <cellStyle name="常规 2 4 10" xfId="4767"/>
    <cellStyle name="常规 2 4 11" xfId="4768"/>
    <cellStyle name="常规 2 4 12" xfId="4769"/>
    <cellStyle name="常规 2 4 13" xfId="4770"/>
    <cellStyle name="常规 2 4 14" xfId="4771"/>
    <cellStyle name="常规 2 4 15" xfId="4772"/>
    <cellStyle name="常规 2 4 16" xfId="4773"/>
    <cellStyle name="常规 2 4 17" xfId="4774"/>
    <cellStyle name="常规 2 4 18" xfId="4775"/>
    <cellStyle name="常规 2 4 19" xfId="4776"/>
    <cellStyle name="常规 2 4 2" xfId="4777"/>
    <cellStyle name="常规 2 4 2 2" xfId="4778"/>
    <cellStyle name="常规 2 4 2 2 2" xfId="4779"/>
    <cellStyle name="常规 2 4 2 2 2 2 2 2 2 2 2 2 2" xfId="4780"/>
    <cellStyle name="常规 2 4 2 3" xfId="4781"/>
    <cellStyle name="常规 2 4 20" xfId="4782"/>
    <cellStyle name="常规 2 4 21" xfId="4783"/>
    <cellStyle name="常规 2 4 22" xfId="4784"/>
    <cellStyle name="常规 2 4 23" xfId="4785"/>
    <cellStyle name="常规 2 4 24" xfId="4786"/>
    <cellStyle name="常规 2 4 25" xfId="4787"/>
    <cellStyle name="常规 2 4 26" xfId="4788"/>
    <cellStyle name="常规 2 4 27" xfId="4789"/>
    <cellStyle name="常规 2 4 28" xfId="4790"/>
    <cellStyle name="常规 2 4 29" xfId="4791"/>
    <cellStyle name="常规 2 4 3" xfId="4792"/>
    <cellStyle name="常规 2 4 3 2" xfId="4793"/>
    <cellStyle name="常规 2 4 3 3" xfId="4794"/>
    <cellStyle name="常规 2 4 30" xfId="4795"/>
    <cellStyle name="常规 2 4 31" xfId="4796"/>
    <cellStyle name="常规 2 4 32" xfId="4797"/>
    <cellStyle name="常规 2 4 4" xfId="4798"/>
    <cellStyle name="常规 2 4 5" xfId="4799"/>
    <cellStyle name="常规 2 4 6" xfId="4800"/>
    <cellStyle name="常规 2 4 7" xfId="4801"/>
    <cellStyle name="常规 2 4 8" xfId="4802"/>
    <cellStyle name="常规 2 4 9" xfId="4803"/>
    <cellStyle name="常规 2 4_工作表1" xfId="4804"/>
    <cellStyle name="常规 2 40" xfId="4805"/>
    <cellStyle name="常规 2 41" xfId="4806"/>
    <cellStyle name="常规 2 42" xfId="4807"/>
    <cellStyle name="常规 2 43" xfId="4808"/>
    <cellStyle name="常规 2 44" xfId="4809"/>
    <cellStyle name="常规 2 45" xfId="4810"/>
    <cellStyle name="常规 2 46" xfId="4811"/>
    <cellStyle name="常规 2 47" xfId="4812"/>
    <cellStyle name="常规 2 48" xfId="4813"/>
    <cellStyle name="常规 2 5" xfId="4814"/>
    <cellStyle name="常规 2 5 10" xfId="4815"/>
    <cellStyle name="常规 2 5 11" xfId="4816"/>
    <cellStyle name="常规 2 5 12" xfId="4817"/>
    <cellStyle name="常规 2 5 13" xfId="4818"/>
    <cellStyle name="常规 2 5 14" xfId="4819"/>
    <cellStyle name="常规 2 5 15" xfId="4820"/>
    <cellStyle name="常规 2 5 16" xfId="4821"/>
    <cellStyle name="常规 2 5 17" xfId="4822"/>
    <cellStyle name="常规 2 5 18" xfId="4823"/>
    <cellStyle name="常规 2 5 19" xfId="4824"/>
    <cellStyle name="常规 2 5 2" xfId="4825"/>
    <cellStyle name="常规 2 5 2 2" xfId="4826"/>
    <cellStyle name="常规 2 5 2 3" xfId="4827"/>
    <cellStyle name="常规 2 5 20" xfId="4828"/>
    <cellStyle name="常规 2 5 21" xfId="4829"/>
    <cellStyle name="常规 2 5 22" xfId="4830"/>
    <cellStyle name="常规 2 5 23" xfId="4831"/>
    <cellStyle name="常规 2 5 24" xfId="4832"/>
    <cellStyle name="常规 2 5 25" xfId="4833"/>
    <cellStyle name="常规 2 5 26" xfId="4834"/>
    <cellStyle name="常规 2 5 27" xfId="4835"/>
    <cellStyle name="常规 2 5 28" xfId="4836"/>
    <cellStyle name="常规 2 5 3" xfId="4837"/>
    <cellStyle name="常规 2 5 4" xfId="4838"/>
    <cellStyle name="常规 2 5 5" xfId="4839"/>
    <cellStyle name="常规 2 5 6" xfId="4840"/>
    <cellStyle name="常规 2 5 7" xfId="4841"/>
    <cellStyle name="常规 2 5 8" xfId="4842"/>
    <cellStyle name="常规 2 5 9" xfId="4843"/>
    <cellStyle name="常规 2 6" xfId="4844"/>
    <cellStyle name="常规 2 6 2" xfId="4845"/>
    <cellStyle name="常规 2 6 2 2" xfId="4846"/>
    <cellStyle name="常规 2 6 2 2 2" xfId="4847"/>
    <cellStyle name="常规 2 6 2 2 2 2" xfId="4848"/>
    <cellStyle name="常规 2 6 2 2 2 2 2" xfId="4849"/>
    <cellStyle name="常规 2 6 2 2 2 3" xfId="4850"/>
    <cellStyle name="常规 2 6 2 2 3" xfId="4851"/>
    <cellStyle name="常规 2 6 2 2 3 2" xfId="4852"/>
    <cellStyle name="常规 2 6 2 2 3 3" xfId="4853"/>
    <cellStyle name="常规 2 6 2 2 4" xfId="4854"/>
    <cellStyle name="常规 2 6 2 2 5" xfId="4855"/>
    <cellStyle name="常规 2 6 2 2 6" xfId="4856"/>
    <cellStyle name="常规 2 6 2 2 7" xfId="4857"/>
    <cellStyle name="常规 2 6 2 3" xfId="4858"/>
    <cellStyle name="常规 2 6 2 3 2" xfId="4859"/>
    <cellStyle name="常规 2 6 2 3 2 2" xfId="4860"/>
    <cellStyle name="常规 2 6 2 3 3" xfId="4861"/>
    <cellStyle name="常规 2 6 2 4" xfId="4862"/>
    <cellStyle name="常规 2 6 2 4 2" xfId="4863"/>
    <cellStyle name="常规 2 6 2 4 3" xfId="4864"/>
    <cellStyle name="常规 2 6 2 5" xfId="4865"/>
    <cellStyle name="常规 2 6 2 6" xfId="4866"/>
    <cellStyle name="常规 2 6 2 7" xfId="4867"/>
    <cellStyle name="常规 2 6 2 8" xfId="4868"/>
    <cellStyle name="常规 2 6 3" xfId="4869"/>
    <cellStyle name="常规 2 6 3 2" xfId="4870"/>
    <cellStyle name="常规 2 6 3 2 2" xfId="4871"/>
    <cellStyle name="常规 2 6 3 2 2 2" xfId="4872"/>
    <cellStyle name="常规 2 6 3 2 3" xfId="4873"/>
    <cellStyle name="常规 2 6 3 3" xfId="4874"/>
    <cellStyle name="常规 2 6 3 3 2" xfId="4875"/>
    <cellStyle name="常规 2 6 3 3 3" xfId="4876"/>
    <cellStyle name="常规 2 6 3 4" xfId="4877"/>
    <cellStyle name="常规 2 6 3 5" xfId="4878"/>
    <cellStyle name="常规 2 6 3 6" xfId="4879"/>
    <cellStyle name="常规 2 6 4" xfId="4880"/>
    <cellStyle name="常规 2 6 4 2" xfId="4881"/>
    <cellStyle name="常规 2 6 4 2 2" xfId="4882"/>
    <cellStyle name="常规 2 6 4 3" xfId="4883"/>
    <cellStyle name="常规 2 6 5" xfId="4884"/>
    <cellStyle name="常规 2 6 5 2" xfId="4885"/>
    <cellStyle name="常规 2 6 5 3" xfId="4886"/>
    <cellStyle name="常规 2 6 6" xfId="4887"/>
    <cellStyle name="常规 2 6 7" xfId="4888"/>
    <cellStyle name="常规 2 6 8" xfId="4889"/>
    <cellStyle name="常规 2 6 9" xfId="4890"/>
    <cellStyle name="常规 2 7" xfId="4891"/>
    <cellStyle name="常规 2 7 2" xfId="4892"/>
    <cellStyle name="常规 2 7 2 2" xfId="4893"/>
    <cellStyle name="常规 2 7 3" xfId="4894"/>
    <cellStyle name="常规 2 8" xfId="4895"/>
    <cellStyle name="常规 2 8 2" xfId="4896"/>
    <cellStyle name="常规 2 8 3" xfId="4897"/>
    <cellStyle name="常规 2 9" xfId="4898"/>
    <cellStyle name="常规 2 9 10" xfId="4899"/>
    <cellStyle name="常规 2 9 2" xfId="4900"/>
    <cellStyle name="常规 2 9 3" xfId="4901"/>
    <cellStyle name="常规 2 9 4" xfId="4902"/>
    <cellStyle name="常规 2 9 5" xfId="4903"/>
    <cellStyle name="常规 2 9 6" xfId="4904"/>
    <cellStyle name="常规 2 9 7" xfId="4905"/>
    <cellStyle name="常规 2 9 8" xfId="4906"/>
    <cellStyle name="常规 2 9 9" xfId="4907"/>
    <cellStyle name="常规 20" xfId="4908"/>
    <cellStyle name="常规 21" xfId="4909"/>
    <cellStyle name="常规 22" xfId="4910"/>
    <cellStyle name="常规 23" xfId="4911"/>
    <cellStyle name="常规 24" xfId="4912"/>
    <cellStyle name="常规 25" xfId="4913"/>
    <cellStyle name="常规 26" xfId="4914"/>
    <cellStyle name="常规 27" xfId="4915"/>
    <cellStyle name="常规 28" xfId="4916"/>
    <cellStyle name="常规 29" xfId="4917"/>
    <cellStyle name="常规 3" xfId="4918"/>
    <cellStyle name="常规 3 10" xfId="4919"/>
    <cellStyle name="常规 3 10 10" xfId="4920"/>
    <cellStyle name="常规 3 10 2" xfId="4921"/>
    <cellStyle name="常规 3 10 3" xfId="4922"/>
    <cellStyle name="常规 3 10 4" xfId="4923"/>
    <cellStyle name="常规 3 10 5" xfId="4924"/>
    <cellStyle name="常规 3 10 6" xfId="4925"/>
    <cellStyle name="常规 3 10 7" xfId="4926"/>
    <cellStyle name="常规 3 10 8" xfId="4927"/>
    <cellStyle name="常规 3 10 9" xfId="4928"/>
    <cellStyle name="常规 3 11" xfId="4929"/>
    <cellStyle name="常规 3 12" xfId="4930"/>
    <cellStyle name="常规 3 13" xfId="4931"/>
    <cellStyle name="常规 3 14" xfId="4932"/>
    <cellStyle name="常规 3 15" xfId="4933"/>
    <cellStyle name="常规 3 16" xfId="4934"/>
    <cellStyle name="常规 3 17" xfId="4935"/>
    <cellStyle name="常规 3 18" xfId="4936"/>
    <cellStyle name="常规 3 19" xfId="4937"/>
    <cellStyle name="常规 3 2" xfId="4938"/>
    <cellStyle name="常规 3 2 10" xfId="4939"/>
    <cellStyle name="常规 3 2 10 10" xfId="4940"/>
    <cellStyle name="常规 3 2 10 2" xfId="4941"/>
    <cellStyle name="常规 3 2 10 3" xfId="4942"/>
    <cellStyle name="常规 3 2 10 4" xfId="4943"/>
    <cellStyle name="常规 3 2 10 5" xfId="4944"/>
    <cellStyle name="常规 3 2 10 6" xfId="4945"/>
    <cellStyle name="常规 3 2 10 7" xfId="4946"/>
    <cellStyle name="常规 3 2 10 8" xfId="4947"/>
    <cellStyle name="常规 3 2 10 9" xfId="4948"/>
    <cellStyle name="常规 3 2 11" xfId="4949"/>
    <cellStyle name="常规 3 2 11 10" xfId="4950"/>
    <cellStyle name="常规 3 2 11 2" xfId="4951"/>
    <cellStyle name="常规 3 2 11 3" xfId="4952"/>
    <cellStyle name="常规 3 2 11 4" xfId="4953"/>
    <cellStyle name="常规 3 2 11 5" xfId="4954"/>
    <cellStyle name="常规 3 2 11 6" xfId="4955"/>
    <cellStyle name="常规 3 2 11 7" xfId="4956"/>
    <cellStyle name="常规 3 2 11 8" xfId="4957"/>
    <cellStyle name="常规 3 2 11 9" xfId="4958"/>
    <cellStyle name="常规 3 2 12" xfId="4959"/>
    <cellStyle name="常规 3 2 13" xfId="4960"/>
    <cellStyle name="常规 3 2 14" xfId="4961"/>
    <cellStyle name="常规 3 2 15" xfId="4962"/>
    <cellStyle name="常规 3 2 16" xfId="4963"/>
    <cellStyle name="常规 3 2 17" xfId="4964"/>
    <cellStyle name="常规 3 2 18" xfId="4965"/>
    <cellStyle name="常规 3 2 19" xfId="4966"/>
    <cellStyle name="常规 3 2 2" xfId="4967"/>
    <cellStyle name="常规 3 2 2 10" xfId="4968"/>
    <cellStyle name="常规 3 2 2 11" xfId="4969"/>
    <cellStyle name="常规 3 2 2 12" xfId="4970"/>
    <cellStyle name="常规 3 2 2 13" xfId="4971"/>
    <cellStyle name="常规 3 2 2 14" xfId="4972"/>
    <cellStyle name="常规 3 2 2 15" xfId="4973"/>
    <cellStyle name="常规 3 2 2 16" xfId="4974"/>
    <cellStyle name="常规 3 2 2 17" xfId="4975"/>
    <cellStyle name="常规 3 2 2 18" xfId="4976"/>
    <cellStyle name="常规 3 2 2 2" xfId="4977"/>
    <cellStyle name="常规 3 2 2 2 10" xfId="4978"/>
    <cellStyle name="常规 3 2 2 2 11" xfId="4979"/>
    <cellStyle name="常规 3 2 2 2 12" xfId="4980"/>
    <cellStyle name="常规 3 2 2 2 13" xfId="4981"/>
    <cellStyle name="常规 3 2 2 2 14" xfId="4982"/>
    <cellStyle name="常规 3 2 2 2 15" xfId="4983"/>
    <cellStyle name="常规 3 2 2 2 2" xfId="4984"/>
    <cellStyle name="常规 3 2 2 2 2 2" xfId="4985"/>
    <cellStyle name="常规 3 2 2 2 2 2 2" xfId="4986"/>
    <cellStyle name="常规 3 2 2 2 2 2 3" xfId="4987"/>
    <cellStyle name="常规 3 2 2 2 2 3" xfId="4988"/>
    <cellStyle name="常规 3 2 2 2 2 4" xfId="4989"/>
    <cellStyle name="常规 3 2 2 2 3" xfId="4990"/>
    <cellStyle name="常规 3 2 2 2 3 2" xfId="4991"/>
    <cellStyle name="常规 3 2 2 2 4" xfId="4992"/>
    <cellStyle name="常规 3 2 2 2 5" xfId="4993"/>
    <cellStyle name="常规 3 2 2 2 6" xfId="4994"/>
    <cellStyle name="常规 3 2 2 2 7" xfId="4995"/>
    <cellStyle name="常规 3 2 2 2 8" xfId="4996"/>
    <cellStyle name="常规 3 2 2 2 9" xfId="4997"/>
    <cellStyle name="常规 3 2 2 3" xfId="4998"/>
    <cellStyle name="常规 3 2 2 3 10" xfId="4999"/>
    <cellStyle name="常规 3 2 2 3 11" xfId="5000"/>
    <cellStyle name="常规 3 2 2 3 12" xfId="5001"/>
    <cellStyle name="常规 3 2 2 3 13" xfId="5002"/>
    <cellStyle name="常规 3 2 2 3 14" xfId="5003"/>
    <cellStyle name="常规 3 2 2 3 2" xfId="5004"/>
    <cellStyle name="常规 3 2 2 3 2 2" xfId="5005"/>
    <cellStyle name="常规 3 2 2 3 2 3" xfId="5006"/>
    <cellStyle name="常规 3 2 2 3 3" xfId="5007"/>
    <cellStyle name="常规 3 2 2 3 4" xfId="5008"/>
    <cellStyle name="常规 3 2 2 3 5" xfId="5009"/>
    <cellStyle name="常规 3 2 2 3 6" xfId="5010"/>
    <cellStyle name="常规 3 2 2 3 7" xfId="5011"/>
    <cellStyle name="常规 3 2 2 3 8" xfId="5012"/>
    <cellStyle name="常规 3 2 2 3 9" xfId="5013"/>
    <cellStyle name="常规 3 2 2 4" xfId="5014"/>
    <cellStyle name="常规 3 2 2 4 10" xfId="5015"/>
    <cellStyle name="常规 3 2 2 4 11" xfId="5016"/>
    <cellStyle name="常规 3 2 2 4 12" xfId="5017"/>
    <cellStyle name="常规 3 2 2 4 2" xfId="5018"/>
    <cellStyle name="常规 3 2 2 4 3" xfId="5019"/>
    <cellStyle name="常规 3 2 2 4 4" xfId="5020"/>
    <cellStyle name="常规 3 2 2 4 5" xfId="5021"/>
    <cellStyle name="常规 3 2 2 4 6" xfId="5022"/>
    <cellStyle name="常规 3 2 2 4 7" xfId="5023"/>
    <cellStyle name="常规 3 2 2 4 8" xfId="5024"/>
    <cellStyle name="常规 3 2 2 4 9" xfId="5025"/>
    <cellStyle name="常规 3 2 2 5" xfId="5026"/>
    <cellStyle name="常规 3 2 2 5 10" xfId="5027"/>
    <cellStyle name="常规 3 2 2 5 11" xfId="5028"/>
    <cellStyle name="常规 3 2 2 5 12" xfId="5029"/>
    <cellStyle name="常规 3 2 2 5 2" xfId="5030"/>
    <cellStyle name="常规 3 2 2 5 3" xfId="5031"/>
    <cellStyle name="常规 3 2 2 5 4" xfId="5032"/>
    <cellStyle name="常规 3 2 2 5 5" xfId="5033"/>
    <cellStyle name="常规 3 2 2 5 6" xfId="5034"/>
    <cellStyle name="常规 3 2 2 5 7" xfId="5035"/>
    <cellStyle name="常规 3 2 2 5 8" xfId="5036"/>
    <cellStyle name="常规 3 2 2 5 9" xfId="5037"/>
    <cellStyle name="常规 3 2 2 6" xfId="5038"/>
    <cellStyle name="常规 3 2 2 7" xfId="5039"/>
    <cellStyle name="常规 3 2 2 8" xfId="5040"/>
    <cellStyle name="常规 3 2 2 9" xfId="5041"/>
    <cellStyle name="常规 3 2 2 9 2" xfId="5042"/>
    <cellStyle name="常规 3 2 20" xfId="5043"/>
    <cellStyle name="常规 3 2 21" xfId="5044"/>
    <cellStyle name="常规 3 2 22" xfId="5045"/>
    <cellStyle name="常规 3 2 23" xfId="5046"/>
    <cellStyle name="常规 3 2 24" xfId="5047"/>
    <cellStyle name="常规 3 2 25" xfId="5048"/>
    <cellStyle name="常规 3 2 26" xfId="5049"/>
    <cellStyle name="常规 3 2 27" xfId="5050"/>
    <cellStyle name="常规 3 2 28" xfId="5051"/>
    <cellStyle name="常规 3 2 29" xfId="5052"/>
    <cellStyle name="常规 3 2 3" xfId="5053"/>
    <cellStyle name="常规 3 2 3 10" xfId="5054"/>
    <cellStyle name="常规 3 2 3 11" xfId="5055"/>
    <cellStyle name="常规 3 2 3 12" xfId="5056"/>
    <cellStyle name="常规 3 2 3 13" xfId="5057"/>
    <cellStyle name="常规 3 2 3 14" xfId="5058"/>
    <cellStyle name="常规 3 2 3 15" xfId="5059"/>
    <cellStyle name="常规 3 2 3 2" xfId="5060"/>
    <cellStyle name="常规 3 2 3 2 2" xfId="5061"/>
    <cellStyle name="常规 3 2 3 2 2 2" xfId="5062"/>
    <cellStyle name="常规 3 2 3 2 2 3" xfId="5063"/>
    <cellStyle name="常规 3 2 3 2 3" xfId="5064"/>
    <cellStyle name="常规 3 2 3 2 4" xfId="5065"/>
    <cellStyle name="常规 3 2 3 3" xfId="5066"/>
    <cellStyle name="常规 3 2 3 3 2" xfId="5067"/>
    <cellStyle name="常规 3 2 3 4" xfId="5068"/>
    <cellStyle name="常规 3 2 3 5" xfId="5069"/>
    <cellStyle name="常规 3 2 3 6" xfId="5070"/>
    <cellStyle name="常规 3 2 3 7" xfId="5071"/>
    <cellStyle name="常规 3 2 3 8" xfId="5072"/>
    <cellStyle name="常规 3 2 3 9" xfId="5073"/>
    <cellStyle name="常规 3 2 30" xfId="5074"/>
    <cellStyle name="常规 3 2 31" xfId="5075"/>
    <cellStyle name="常规 3 2 32" xfId="5076"/>
    <cellStyle name="常规 3 2 33" xfId="5077"/>
    <cellStyle name="常规 3 2 4" xfId="5078"/>
    <cellStyle name="常规 3 2 4 10" xfId="5079"/>
    <cellStyle name="常规 3 2 4 11" xfId="5080"/>
    <cellStyle name="常规 3 2 4 12" xfId="5081"/>
    <cellStyle name="常规 3 2 4 13" xfId="5082"/>
    <cellStyle name="常规 3 2 4 14" xfId="5083"/>
    <cellStyle name="常规 3 2 4 2" xfId="5084"/>
    <cellStyle name="常规 3 2 4 2 2" xfId="5085"/>
    <cellStyle name="常规 3 2 4 2 3" xfId="5086"/>
    <cellStyle name="常规 3 2 4 3" xfId="5087"/>
    <cellStyle name="常规 3 2 4 4" xfId="5088"/>
    <cellStyle name="常规 3 2 4 5" xfId="5089"/>
    <cellStyle name="常规 3 2 4 6" xfId="5090"/>
    <cellStyle name="常规 3 2 4 7" xfId="5091"/>
    <cellStyle name="常规 3 2 4 8" xfId="5092"/>
    <cellStyle name="常规 3 2 4 9" xfId="5093"/>
    <cellStyle name="常规 3 2 5" xfId="5094"/>
    <cellStyle name="常规 3 2 5 10" xfId="5095"/>
    <cellStyle name="常规 3 2 5 11" xfId="5096"/>
    <cellStyle name="常规 3 2 5 12" xfId="5097"/>
    <cellStyle name="常规 3 2 5 2" xfId="5098"/>
    <cellStyle name="常规 3 2 5 3" xfId="5099"/>
    <cellStyle name="常规 3 2 5 4" xfId="5100"/>
    <cellStyle name="常规 3 2 5 5" xfId="5101"/>
    <cellStyle name="常规 3 2 5 6" xfId="5102"/>
    <cellStyle name="常规 3 2 5 7" xfId="5103"/>
    <cellStyle name="常规 3 2 5 8" xfId="5104"/>
    <cellStyle name="常规 3 2 5 9" xfId="5105"/>
    <cellStyle name="常规 3 2 6" xfId="5106"/>
    <cellStyle name="常规 3 2 6 10" xfId="5107"/>
    <cellStyle name="常规 3 2 6 11" xfId="5108"/>
    <cellStyle name="常规 3 2 6 12" xfId="5109"/>
    <cellStyle name="常规 3 2 6 2" xfId="5110"/>
    <cellStyle name="常规 3 2 6 3" xfId="5111"/>
    <cellStyle name="常规 3 2 6 4" xfId="5112"/>
    <cellStyle name="常规 3 2 6 5" xfId="5113"/>
    <cellStyle name="常规 3 2 6 6" xfId="5114"/>
    <cellStyle name="常规 3 2 6 7" xfId="5115"/>
    <cellStyle name="常规 3 2 6 8" xfId="5116"/>
    <cellStyle name="常规 3 2 6 9" xfId="5117"/>
    <cellStyle name="常规 3 2 7" xfId="5118"/>
    <cellStyle name="常规 3 2 7 10" xfId="5119"/>
    <cellStyle name="常规 3 2 7 2" xfId="5120"/>
    <cellStyle name="常规 3 2 7 3" xfId="5121"/>
    <cellStyle name="常规 3 2 7 4" xfId="5122"/>
    <cellStyle name="常规 3 2 7 5" xfId="5123"/>
    <cellStyle name="常规 3 2 7 6" xfId="5124"/>
    <cellStyle name="常规 3 2 7 7" xfId="5125"/>
    <cellStyle name="常规 3 2 7 8" xfId="5126"/>
    <cellStyle name="常规 3 2 7 9" xfId="5127"/>
    <cellStyle name="常规 3 2 8" xfId="5128"/>
    <cellStyle name="常规 3 2 8 10" xfId="5129"/>
    <cellStyle name="常规 3 2 8 2" xfId="5130"/>
    <cellStyle name="常规 3 2 8 3" xfId="5131"/>
    <cellStyle name="常规 3 2 8 4" xfId="5132"/>
    <cellStyle name="常规 3 2 8 5" xfId="5133"/>
    <cellStyle name="常规 3 2 8 6" xfId="5134"/>
    <cellStyle name="常规 3 2 8 7" xfId="5135"/>
    <cellStyle name="常规 3 2 8 8" xfId="5136"/>
    <cellStyle name="常规 3 2 8 9" xfId="5137"/>
    <cellStyle name="常规 3 2 9" xfId="5138"/>
    <cellStyle name="常规 3 2 9 10" xfId="5139"/>
    <cellStyle name="常规 3 2 9 2" xfId="5140"/>
    <cellStyle name="常规 3 2 9 3" xfId="5141"/>
    <cellStyle name="常规 3 2 9 4" xfId="5142"/>
    <cellStyle name="常规 3 2 9 5" xfId="5143"/>
    <cellStyle name="常规 3 2 9 6" xfId="5144"/>
    <cellStyle name="常规 3 2 9 7" xfId="5145"/>
    <cellStyle name="常规 3 2 9 8" xfId="5146"/>
    <cellStyle name="常规 3 2 9 9" xfId="5147"/>
    <cellStyle name="常规 3 20" xfId="5148"/>
    <cellStyle name="常规 3 21" xfId="5149"/>
    <cellStyle name="常规 3 22" xfId="5150"/>
    <cellStyle name="常规 3 23" xfId="5151"/>
    <cellStyle name="常规 3 24" xfId="5152"/>
    <cellStyle name="常规 3 25" xfId="5153"/>
    <cellStyle name="常规 3 26" xfId="5154"/>
    <cellStyle name="常规 3 27" xfId="5155"/>
    <cellStyle name="常规 3 28" xfId="5156"/>
    <cellStyle name="常规 3 29" xfId="5157"/>
    <cellStyle name="常规 3 3" xfId="5158"/>
    <cellStyle name="常规 3 3 10" xfId="5159"/>
    <cellStyle name="常规 3 3 10 10" xfId="5160"/>
    <cellStyle name="常规 3 3 10 2" xfId="5161"/>
    <cellStyle name="常规 3 3 10 3" xfId="5162"/>
    <cellStyle name="常规 3 3 10 4" xfId="5163"/>
    <cellStyle name="常规 3 3 10 5" xfId="5164"/>
    <cellStyle name="常规 3 3 10 6" xfId="5165"/>
    <cellStyle name="常规 3 3 10 7" xfId="5166"/>
    <cellStyle name="常规 3 3 10 8" xfId="5167"/>
    <cellStyle name="常规 3 3 10 9" xfId="5168"/>
    <cellStyle name="常规 3 3 11" xfId="5169"/>
    <cellStyle name="常规 3 3 12" xfId="5170"/>
    <cellStyle name="常规 3 3 13" xfId="5171"/>
    <cellStyle name="常规 3 3 14" xfId="5172"/>
    <cellStyle name="常规 3 3 15" xfId="5173"/>
    <cellStyle name="常规 3 3 16" xfId="5174"/>
    <cellStyle name="常规 3 3 17" xfId="5175"/>
    <cellStyle name="常规 3 3 18" xfId="5176"/>
    <cellStyle name="常规 3 3 19" xfId="5177"/>
    <cellStyle name="常规 3 3 2" xfId="5178"/>
    <cellStyle name="常规 3 3 2 10" xfId="5179"/>
    <cellStyle name="常规 3 3 2 11" xfId="5180"/>
    <cellStyle name="常规 3 3 2 12" xfId="5181"/>
    <cellStyle name="常规 3 3 2 13" xfId="5182"/>
    <cellStyle name="常规 3 3 2 14" xfId="5183"/>
    <cellStyle name="常规 3 3 2 15" xfId="5184"/>
    <cellStyle name="常规 3 3 2 2" xfId="5185"/>
    <cellStyle name="常规 3 3 2 2 2" xfId="5186"/>
    <cellStyle name="常规 3 3 2 2 2 2" xfId="5187"/>
    <cellStyle name="常规 3 3 2 2 2 3" xfId="5188"/>
    <cellStyle name="常规 3 3 2 2 3" xfId="5189"/>
    <cellStyle name="常规 3 3 2 2 4" xfId="5190"/>
    <cellStyle name="常规 3 3 2 3" xfId="5191"/>
    <cellStyle name="常规 3 3 2 3 2" xfId="5192"/>
    <cellStyle name="常规 3 3 2 4" xfId="5193"/>
    <cellStyle name="常规 3 3 2 5" xfId="5194"/>
    <cellStyle name="常规 3 3 2 6" xfId="5195"/>
    <cellStyle name="常规 3 3 2 7" xfId="5196"/>
    <cellStyle name="常规 3 3 2 8" xfId="5197"/>
    <cellStyle name="常规 3 3 2 9" xfId="5198"/>
    <cellStyle name="常规 3 3 20" xfId="5199"/>
    <cellStyle name="常规 3 3 21" xfId="5200"/>
    <cellStyle name="常规 3 3 22" xfId="5201"/>
    <cellStyle name="常规 3 3 23" xfId="5202"/>
    <cellStyle name="常规 3 3 24" xfId="5203"/>
    <cellStyle name="常规 3 3 25" xfId="5204"/>
    <cellStyle name="常规 3 3 26" xfId="5205"/>
    <cellStyle name="常规 3 3 27" xfId="5206"/>
    <cellStyle name="常规 3 3 28" xfId="5207"/>
    <cellStyle name="常规 3 3 29" xfId="5208"/>
    <cellStyle name="常规 3 3 3" xfId="5209"/>
    <cellStyle name="常规 3 3 3 10" xfId="5210"/>
    <cellStyle name="常规 3 3 3 11" xfId="5211"/>
    <cellStyle name="常规 3 3 3 12" xfId="5212"/>
    <cellStyle name="常规 3 3 3 13" xfId="5213"/>
    <cellStyle name="常规 3 3 3 14" xfId="5214"/>
    <cellStyle name="常规 3 3 3 2" xfId="5215"/>
    <cellStyle name="常规 3 3 3 2 2" xfId="5216"/>
    <cellStyle name="常规 3 3 3 2 3" xfId="5217"/>
    <cellStyle name="常规 3 3 3 3" xfId="5218"/>
    <cellStyle name="常规 3 3 3 4" xfId="5219"/>
    <cellStyle name="常规 3 3 3 5" xfId="5220"/>
    <cellStyle name="常规 3 3 3 6" xfId="5221"/>
    <cellStyle name="常规 3 3 3 7" xfId="5222"/>
    <cellStyle name="常规 3 3 3 8" xfId="5223"/>
    <cellStyle name="常规 3 3 3 9" xfId="5224"/>
    <cellStyle name="常规 3 3 30" xfId="5225"/>
    <cellStyle name="常规 3 3 31" xfId="5226"/>
    <cellStyle name="常规 3 3 32" xfId="5227"/>
    <cellStyle name="常规 3 3 4" xfId="5228"/>
    <cellStyle name="常规 3 3 4 10" xfId="5229"/>
    <cellStyle name="常规 3 3 4 11" xfId="5230"/>
    <cellStyle name="常规 3 3 4 12" xfId="5231"/>
    <cellStyle name="常规 3 3 4 2" xfId="5232"/>
    <cellStyle name="常规 3 3 4 3" xfId="5233"/>
    <cellStyle name="常规 3 3 4 4" xfId="5234"/>
    <cellStyle name="常规 3 3 4 5" xfId="5235"/>
    <cellStyle name="常规 3 3 4 6" xfId="5236"/>
    <cellStyle name="常规 3 3 4 7" xfId="5237"/>
    <cellStyle name="常规 3 3 4 8" xfId="5238"/>
    <cellStyle name="常规 3 3 4 9" xfId="5239"/>
    <cellStyle name="常规 3 3 5" xfId="5240"/>
    <cellStyle name="常规 3 3 5 10" xfId="5241"/>
    <cellStyle name="常规 3 3 5 11" xfId="5242"/>
    <cellStyle name="常规 3 3 5 12" xfId="5243"/>
    <cellStyle name="常规 3 3 5 2" xfId="5244"/>
    <cellStyle name="常规 3 3 5 3" xfId="5245"/>
    <cellStyle name="常规 3 3 5 4" xfId="5246"/>
    <cellStyle name="常规 3 3 5 5" xfId="5247"/>
    <cellStyle name="常规 3 3 5 6" xfId="5248"/>
    <cellStyle name="常规 3 3 5 7" xfId="5249"/>
    <cellStyle name="常规 3 3 5 8" xfId="5250"/>
    <cellStyle name="常规 3 3 5 9" xfId="5251"/>
    <cellStyle name="常规 3 3 6" xfId="5252"/>
    <cellStyle name="常规 3 3 6 10" xfId="5253"/>
    <cellStyle name="常规 3 3 6 2" xfId="5254"/>
    <cellStyle name="常规 3 3 6 3" xfId="5255"/>
    <cellStyle name="常规 3 3 6 4" xfId="5256"/>
    <cellStyle name="常规 3 3 6 5" xfId="5257"/>
    <cellStyle name="常规 3 3 6 6" xfId="5258"/>
    <cellStyle name="常规 3 3 6 7" xfId="5259"/>
    <cellStyle name="常规 3 3 6 8" xfId="5260"/>
    <cellStyle name="常规 3 3 6 9" xfId="5261"/>
    <cellStyle name="常规 3 3 7" xfId="5262"/>
    <cellStyle name="常规 3 3 7 10" xfId="5263"/>
    <cellStyle name="常规 3 3 7 2" xfId="5264"/>
    <cellStyle name="常规 3 3 7 3" xfId="5265"/>
    <cellStyle name="常规 3 3 7 4" xfId="5266"/>
    <cellStyle name="常规 3 3 7 5" xfId="5267"/>
    <cellStyle name="常规 3 3 7 6" xfId="5268"/>
    <cellStyle name="常规 3 3 7 7" xfId="5269"/>
    <cellStyle name="常规 3 3 7 8" xfId="5270"/>
    <cellStyle name="常规 3 3 7 9" xfId="5271"/>
    <cellStyle name="常规 3 3 8" xfId="5272"/>
    <cellStyle name="常规 3 3 8 10" xfId="5273"/>
    <cellStyle name="常规 3 3 8 2" xfId="5274"/>
    <cellStyle name="常规 3 3 8 3" xfId="5275"/>
    <cellStyle name="常规 3 3 8 4" xfId="5276"/>
    <cellStyle name="常规 3 3 8 5" xfId="5277"/>
    <cellStyle name="常规 3 3 8 6" xfId="5278"/>
    <cellStyle name="常规 3 3 8 7" xfId="5279"/>
    <cellStyle name="常规 3 3 8 8" xfId="5280"/>
    <cellStyle name="常规 3 3 8 9" xfId="5281"/>
    <cellStyle name="常规 3 3 9" xfId="5282"/>
    <cellStyle name="常规 3 3 9 10" xfId="5283"/>
    <cellStyle name="常规 3 3 9 2" xfId="5284"/>
    <cellStyle name="常规 3 3 9 3" xfId="5285"/>
    <cellStyle name="常规 3 3 9 4" xfId="5286"/>
    <cellStyle name="常规 3 3 9 5" xfId="5287"/>
    <cellStyle name="常规 3 3 9 6" xfId="5288"/>
    <cellStyle name="常规 3 3 9 7" xfId="5289"/>
    <cellStyle name="常规 3 3 9 8" xfId="5290"/>
    <cellStyle name="常规 3 3 9 9" xfId="5291"/>
    <cellStyle name="常规 3 30" xfId="5292"/>
    <cellStyle name="常规 3 31" xfId="5293"/>
    <cellStyle name="常规 3 32" xfId="5294"/>
    <cellStyle name="常规 3 33" xfId="5295"/>
    <cellStyle name="常规 3 34" xfId="5296"/>
    <cellStyle name="常规 3 4" xfId="5297"/>
    <cellStyle name="常规 3 4 10" xfId="5298"/>
    <cellStyle name="常规 3 4 11" xfId="5299"/>
    <cellStyle name="常规 3 4 12" xfId="5300"/>
    <cellStyle name="常规 3 4 13" xfId="5301"/>
    <cellStyle name="常规 3 4 14" xfId="5302"/>
    <cellStyle name="常规 3 4 15" xfId="5303"/>
    <cellStyle name="常规 3 4 2" xfId="5304"/>
    <cellStyle name="常规 3 4 2 2" xfId="5305"/>
    <cellStyle name="常规 3 4 2 2 2" xfId="5306"/>
    <cellStyle name="常规 3 4 2 2 3" xfId="5307"/>
    <cellStyle name="常规 3 4 2 3" xfId="5308"/>
    <cellStyle name="常规 3 4 2 4" xfId="5309"/>
    <cellStyle name="常规 3 4 3" xfId="5310"/>
    <cellStyle name="常规 3 4 3 2" xfId="5311"/>
    <cellStyle name="常规 3 4 4" xfId="5312"/>
    <cellStyle name="常规 3 4 5" xfId="5313"/>
    <cellStyle name="常规 3 4 6" xfId="5314"/>
    <cellStyle name="常规 3 4 7" xfId="5315"/>
    <cellStyle name="常规 3 4 8" xfId="5316"/>
    <cellStyle name="常规 3 4 9" xfId="5317"/>
    <cellStyle name="常规 3 5" xfId="5318"/>
    <cellStyle name="常规 3 5 10" xfId="5319"/>
    <cellStyle name="常规 3 5 11" xfId="5320"/>
    <cellStyle name="常规 3 5 12" xfId="5321"/>
    <cellStyle name="常规 3 5 2" xfId="5322"/>
    <cellStyle name="常规 3 5 2 2" xfId="5323"/>
    <cellStyle name="常规 3 5 2 2 2" xfId="5324"/>
    <cellStyle name="常规 3 5 2 3" xfId="5325"/>
    <cellStyle name="常规 3 5 3" xfId="5326"/>
    <cellStyle name="常规 3 5 4" xfId="5327"/>
    <cellStyle name="常规 3 5 5" xfId="5328"/>
    <cellStyle name="常规 3 5 6" xfId="5329"/>
    <cellStyle name="常规 3 5 7" xfId="5330"/>
    <cellStyle name="常规 3 5 8" xfId="5331"/>
    <cellStyle name="常规 3 5 9" xfId="5332"/>
    <cellStyle name="常规 3 6" xfId="5333"/>
    <cellStyle name="常规 3 6 10" xfId="5334"/>
    <cellStyle name="常规 3 6 11" xfId="5335"/>
    <cellStyle name="常规 3 6 2" xfId="5336"/>
    <cellStyle name="常规 3 6 2 2" xfId="5337"/>
    <cellStyle name="常规 3 6 3" xfId="5338"/>
    <cellStyle name="常规 3 6 4" xfId="5339"/>
    <cellStyle name="常规 3 6 5" xfId="5340"/>
    <cellStyle name="常规 3 6 6" xfId="5341"/>
    <cellStyle name="常规 3 6 7" xfId="5342"/>
    <cellStyle name="常规 3 6 8" xfId="5343"/>
    <cellStyle name="常规 3 6 9" xfId="5344"/>
    <cellStyle name="常规 3 7" xfId="5345"/>
    <cellStyle name="常规 3 7 10" xfId="5346"/>
    <cellStyle name="常规 3 7 2" xfId="5347"/>
    <cellStyle name="常规 3 7 3" xfId="5348"/>
    <cellStyle name="常规 3 7 4" xfId="5349"/>
    <cellStyle name="常规 3 7 5" xfId="5350"/>
    <cellStyle name="常规 3 7 6" xfId="5351"/>
    <cellStyle name="常规 3 7 7" xfId="5352"/>
    <cellStyle name="常规 3 7 8" xfId="5353"/>
    <cellStyle name="常规 3 7 9" xfId="5354"/>
    <cellStyle name="常规 3 8" xfId="5355"/>
    <cellStyle name="常规 3 8 10" xfId="5356"/>
    <cellStyle name="常规 3 8 2" xfId="5357"/>
    <cellStyle name="常规 3 8 3" xfId="5358"/>
    <cellStyle name="常规 3 8 4" xfId="5359"/>
    <cellStyle name="常规 3 8 5" xfId="5360"/>
    <cellStyle name="常规 3 8 6" xfId="5361"/>
    <cellStyle name="常规 3 8 7" xfId="5362"/>
    <cellStyle name="常规 3 8 8" xfId="5363"/>
    <cellStyle name="常规 3 8 9" xfId="5364"/>
    <cellStyle name="常规 3 9" xfId="5365"/>
    <cellStyle name="常规 3 9 10" xfId="5366"/>
    <cellStyle name="常规 3 9 2" xfId="5367"/>
    <cellStyle name="常规 3 9 2 10" xfId="5368"/>
    <cellStyle name="常规 3 9 2 2" xfId="5369"/>
    <cellStyle name="常规 3 9 2 3" xfId="5370"/>
    <cellStyle name="常规 3 9 2 4" xfId="5371"/>
    <cellStyle name="常规 3 9 2 5" xfId="5372"/>
    <cellStyle name="常规 3 9 2 6" xfId="5373"/>
    <cellStyle name="常规 3 9 2 7" xfId="5374"/>
    <cellStyle name="常规 3 9 2 8" xfId="5375"/>
    <cellStyle name="常规 3 9 2 9" xfId="5376"/>
    <cellStyle name="常规 3 9 3" xfId="5377"/>
    <cellStyle name="常规 3 9 4" xfId="5378"/>
    <cellStyle name="常规 3 9 5" xfId="5379"/>
    <cellStyle name="常规 3 9 6" xfId="5380"/>
    <cellStyle name="常规 3 9 7" xfId="5381"/>
    <cellStyle name="常规 3 9 8" xfId="5382"/>
    <cellStyle name="常规 3 9 9" xfId="5383"/>
    <cellStyle name="常规 30" xfId="5384"/>
    <cellStyle name="常规 31" xfId="5385"/>
    <cellStyle name="常规 32" xfId="5386"/>
    <cellStyle name="常规 33" xfId="5387"/>
    <cellStyle name="常规 34" xfId="5388"/>
    <cellStyle name="常规 35" xfId="5389"/>
    <cellStyle name="常规 4" xfId="5390"/>
    <cellStyle name="常规 4 10" xfId="5391"/>
    <cellStyle name="常规 4 11" xfId="5392"/>
    <cellStyle name="常规 4 12" xfId="5393"/>
    <cellStyle name="常规 4 13" xfId="5394"/>
    <cellStyle name="常规 4 14" xfId="5395"/>
    <cellStyle name="常规 4 15" xfId="5396"/>
    <cellStyle name="常规 4 16" xfId="5397"/>
    <cellStyle name="常规 4 17" xfId="5398"/>
    <cellStyle name="常规 4 18" xfId="5399"/>
    <cellStyle name="常规 4 19" xfId="5400"/>
    <cellStyle name="常规 4 2" xfId="5401"/>
    <cellStyle name="常规 4 2 10" xfId="5402"/>
    <cellStyle name="常规 4 2 11" xfId="5403"/>
    <cellStyle name="常规 4 2 12" xfId="5404"/>
    <cellStyle name="常规 4 2 13" xfId="5405"/>
    <cellStyle name="常规 4 2 14" xfId="5406"/>
    <cellStyle name="常规 4 2 15" xfId="5407"/>
    <cellStyle name="常规 4 2 16" xfId="5408"/>
    <cellStyle name="常规 4 2 17" xfId="5409"/>
    <cellStyle name="常规 4 2 2" xfId="5410"/>
    <cellStyle name="常规 4 2 2 10" xfId="5411"/>
    <cellStyle name="常规 4 2 2 11" xfId="5412"/>
    <cellStyle name="常规 4 2 2 12" xfId="5413"/>
    <cellStyle name="常规 4 2 2 13" xfId="5414"/>
    <cellStyle name="常规 4 2 2 14" xfId="5415"/>
    <cellStyle name="常规 4 2 2 15" xfId="5416"/>
    <cellStyle name="常规 4 2 2 16" xfId="5417"/>
    <cellStyle name="常规 4 2 2 2" xfId="5418"/>
    <cellStyle name="常规 4 2 2 2 10" xfId="5419"/>
    <cellStyle name="常规 4 2 2 2 11" xfId="5420"/>
    <cellStyle name="常规 4 2 2 2 12" xfId="5421"/>
    <cellStyle name="常规 4 2 2 2 2" xfId="5422"/>
    <cellStyle name="常规 4 2 2 2 2 2" xfId="5423"/>
    <cellStyle name="常规 4 2 2 2 2 3" xfId="5424"/>
    <cellStyle name="常规 4 2 2 2 3" xfId="5425"/>
    <cellStyle name="常规 4 2 2 2 4" xfId="5426"/>
    <cellStyle name="常规 4 2 2 2 5" xfId="5427"/>
    <cellStyle name="常规 4 2 2 2 6" xfId="5428"/>
    <cellStyle name="常规 4 2 2 2 7" xfId="5429"/>
    <cellStyle name="常规 4 2 2 2 8" xfId="5430"/>
    <cellStyle name="常规 4 2 2 2 9" xfId="5431"/>
    <cellStyle name="常规 4 2 2 3" xfId="5432"/>
    <cellStyle name="常规 4 2 2 3 10" xfId="5433"/>
    <cellStyle name="常规 4 2 2 3 11" xfId="5434"/>
    <cellStyle name="常规 4 2 2 3 2" xfId="5435"/>
    <cellStyle name="常规 4 2 2 3 2 2" xfId="5436"/>
    <cellStyle name="常规 4 2 2 3 3" xfId="5437"/>
    <cellStyle name="常规 4 2 2 3 4" xfId="5438"/>
    <cellStyle name="常规 4 2 2 3 5" xfId="5439"/>
    <cellStyle name="常规 4 2 2 3 6" xfId="5440"/>
    <cellStyle name="常规 4 2 2 3 7" xfId="5441"/>
    <cellStyle name="常规 4 2 2 3 8" xfId="5442"/>
    <cellStyle name="常规 4 2 2 3 9" xfId="5443"/>
    <cellStyle name="常规 4 2 2 4" xfId="5444"/>
    <cellStyle name="常规 4 2 2 4 10" xfId="5445"/>
    <cellStyle name="常规 4 2 2 4 2" xfId="5446"/>
    <cellStyle name="常规 4 2 2 4 3" xfId="5447"/>
    <cellStyle name="常规 4 2 2 4 4" xfId="5448"/>
    <cellStyle name="常规 4 2 2 4 5" xfId="5449"/>
    <cellStyle name="常规 4 2 2 4 6" xfId="5450"/>
    <cellStyle name="常规 4 2 2 4 7" xfId="5451"/>
    <cellStyle name="常规 4 2 2 4 8" xfId="5452"/>
    <cellStyle name="常规 4 2 2 4 9" xfId="5453"/>
    <cellStyle name="常规 4 2 2 5" xfId="5454"/>
    <cellStyle name="常规 4 2 2 5 10" xfId="5455"/>
    <cellStyle name="常规 4 2 2 5 2" xfId="5456"/>
    <cellStyle name="常规 4 2 2 5 3" xfId="5457"/>
    <cellStyle name="常规 4 2 2 5 4" xfId="5458"/>
    <cellStyle name="常规 4 2 2 5 5" xfId="5459"/>
    <cellStyle name="常规 4 2 2 5 6" xfId="5460"/>
    <cellStyle name="常规 4 2 2 5 7" xfId="5461"/>
    <cellStyle name="常规 4 2 2 5 8" xfId="5462"/>
    <cellStyle name="常规 4 2 2 5 9" xfId="5463"/>
    <cellStyle name="常规 4 2 2 6" xfId="5464"/>
    <cellStyle name="常规 4 2 2 7" xfId="5465"/>
    <cellStyle name="常规 4 2 2 7 2" xfId="5466"/>
    <cellStyle name="常规 4 2 2 8" xfId="5467"/>
    <cellStyle name="常规 4 2 2 9" xfId="5468"/>
    <cellStyle name="常规 4 2 3" xfId="5469"/>
    <cellStyle name="常规 4 2 3 10" xfId="5470"/>
    <cellStyle name="常规 4 2 3 11" xfId="5471"/>
    <cellStyle name="常规 4 2 3 12" xfId="5472"/>
    <cellStyle name="常规 4 2 3 2" xfId="5473"/>
    <cellStyle name="常规 4 2 3 2 10" xfId="5474"/>
    <cellStyle name="常规 4 2 3 2 11" xfId="5475"/>
    <cellStyle name="常规 4 2 3 2 2" xfId="5476"/>
    <cellStyle name="常规 4 2 3 2 2 2" xfId="5477"/>
    <cellStyle name="常规 4 2 3 2 3" xfId="5478"/>
    <cellStyle name="常规 4 2 3 2 4" xfId="5479"/>
    <cellStyle name="常规 4 2 3 2 5" xfId="5480"/>
    <cellStyle name="常规 4 2 3 2 6" xfId="5481"/>
    <cellStyle name="常规 4 2 3 2 7" xfId="5482"/>
    <cellStyle name="常规 4 2 3 2 8" xfId="5483"/>
    <cellStyle name="常规 4 2 3 2 9" xfId="5484"/>
    <cellStyle name="常规 4 2 3 3" xfId="5485"/>
    <cellStyle name="常规 4 2 3 4" xfId="5486"/>
    <cellStyle name="常规 4 2 3 5" xfId="5487"/>
    <cellStyle name="常规 4 2 3 6" xfId="5488"/>
    <cellStyle name="常规 4 2 3 7" xfId="5489"/>
    <cellStyle name="常规 4 2 3 8" xfId="5490"/>
    <cellStyle name="常规 4 2 3 9" xfId="5491"/>
    <cellStyle name="常规 4 2 4" xfId="5492"/>
    <cellStyle name="常规 4 2 4 10" xfId="5493"/>
    <cellStyle name="常规 4 2 4 11" xfId="5494"/>
    <cellStyle name="常规 4 2 4 2" xfId="5495"/>
    <cellStyle name="常规 4 2 4 2 2" xfId="5496"/>
    <cellStyle name="常规 4 2 4 2 3" xfId="5497"/>
    <cellStyle name="常规 4 2 4 3" xfId="5498"/>
    <cellStyle name="常规 4 2 4 4" xfId="5499"/>
    <cellStyle name="常规 4 2 4 5" xfId="5500"/>
    <cellStyle name="常规 4 2 4 6" xfId="5501"/>
    <cellStyle name="常规 4 2 4 7" xfId="5502"/>
    <cellStyle name="常规 4 2 4 8" xfId="5503"/>
    <cellStyle name="常规 4 2 4 9" xfId="5504"/>
    <cellStyle name="常规 4 2 5" xfId="5505"/>
    <cellStyle name="常规 4 2 5 10" xfId="5506"/>
    <cellStyle name="常规 4 2 5 11" xfId="5507"/>
    <cellStyle name="常规 4 2 5 2" xfId="5508"/>
    <cellStyle name="常规 4 2 5 2 2" xfId="5509"/>
    <cellStyle name="常规 4 2 5 3" xfId="5510"/>
    <cellStyle name="常规 4 2 5 4" xfId="5511"/>
    <cellStyle name="常规 4 2 5 5" xfId="5512"/>
    <cellStyle name="常规 4 2 5 6" xfId="5513"/>
    <cellStyle name="常规 4 2 5 7" xfId="5514"/>
    <cellStyle name="常规 4 2 5 8" xfId="5515"/>
    <cellStyle name="常规 4 2 5 9" xfId="5516"/>
    <cellStyle name="常规 4 2 6" xfId="5517"/>
    <cellStyle name="常规 4 2 6 10" xfId="5518"/>
    <cellStyle name="常规 4 2 6 2" xfId="5519"/>
    <cellStyle name="常规 4 2 6 3" xfId="5520"/>
    <cellStyle name="常规 4 2 6 4" xfId="5521"/>
    <cellStyle name="常规 4 2 6 5" xfId="5522"/>
    <cellStyle name="常规 4 2 6 6" xfId="5523"/>
    <cellStyle name="常规 4 2 6 7" xfId="5524"/>
    <cellStyle name="常规 4 2 6 8" xfId="5525"/>
    <cellStyle name="常规 4 2 6 9" xfId="5526"/>
    <cellStyle name="常规 4 2 7" xfId="5527"/>
    <cellStyle name="常规 4 2 8" xfId="5528"/>
    <cellStyle name="常规 4 2 8 2" xfId="5529"/>
    <cellStyle name="常规 4 2 9" xfId="5530"/>
    <cellStyle name="常规 4 20" xfId="5531"/>
    <cellStyle name="常规 4 21" xfId="5532"/>
    <cellStyle name="常规 4 22" xfId="5533"/>
    <cellStyle name="常规 4 23" xfId="5534"/>
    <cellStyle name="常规 4 24" xfId="5535"/>
    <cellStyle name="常规 4 25" xfId="5536"/>
    <cellStyle name="常规 4 26" xfId="5537"/>
    <cellStyle name="常规 4 27" xfId="5538"/>
    <cellStyle name="常规 4 28" xfId="5539"/>
    <cellStyle name="常规 4 29" xfId="5540"/>
    <cellStyle name="常规 4 3" xfId="5541"/>
    <cellStyle name="常规 4 3 10" xfId="5542"/>
    <cellStyle name="常规 4 3 11" xfId="5543"/>
    <cellStyle name="常规 4 3 12" xfId="5544"/>
    <cellStyle name="常规 4 3 13" xfId="5545"/>
    <cellStyle name="常规 4 3 14" xfId="5546"/>
    <cellStyle name="常规 4 3 15" xfId="5547"/>
    <cellStyle name="常规 4 3 16" xfId="5548"/>
    <cellStyle name="常规 4 3 2" xfId="5549"/>
    <cellStyle name="常规 4 3 2 10" xfId="5550"/>
    <cellStyle name="常规 4 3 2 11" xfId="5551"/>
    <cellStyle name="常规 4 3 2 12" xfId="5552"/>
    <cellStyle name="常规 4 3 2 2" xfId="5553"/>
    <cellStyle name="常规 4 3 2 2 2" xfId="5554"/>
    <cellStyle name="常规 4 3 2 2 3" xfId="5555"/>
    <cellStyle name="常规 4 3 2 3" xfId="5556"/>
    <cellStyle name="常规 4 3 2 4" xfId="5557"/>
    <cellStyle name="常规 4 3 2 5" xfId="5558"/>
    <cellStyle name="常规 4 3 2 6" xfId="5559"/>
    <cellStyle name="常规 4 3 2 7" xfId="5560"/>
    <cellStyle name="常规 4 3 2 8" xfId="5561"/>
    <cellStyle name="常规 4 3 2 9" xfId="5562"/>
    <cellStyle name="常规 4 3 3" xfId="5563"/>
    <cellStyle name="常规 4 3 3 10" xfId="5564"/>
    <cellStyle name="常规 4 3 3 11" xfId="5565"/>
    <cellStyle name="常规 4 3 3 2" xfId="5566"/>
    <cellStyle name="常规 4 3 3 2 2" xfId="5567"/>
    <cellStyle name="常规 4 3 3 3" xfId="5568"/>
    <cellStyle name="常规 4 3 3 4" xfId="5569"/>
    <cellStyle name="常规 4 3 3 5" xfId="5570"/>
    <cellStyle name="常规 4 3 3 6" xfId="5571"/>
    <cellStyle name="常规 4 3 3 7" xfId="5572"/>
    <cellStyle name="常规 4 3 3 8" xfId="5573"/>
    <cellStyle name="常规 4 3 3 9" xfId="5574"/>
    <cellStyle name="常规 4 3 4" xfId="5575"/>
    <cellStyle name="常规 4 3 4 10" xfId="5576"/>
    <cellStyle name="常规 4 3 4 2" xfId="5577"/>
    <cellStyle name="常规 4 3 4 3" xfId="5578"/>
    <cellStyle name="常规 4 3 4 4" xfId="5579"/>
    <cellStyle name="常规 4 3 4 5" xfId="5580"/>
    <cellStyle name="常规 4 3 4 6" xfId="5581"/>
    <cellStyle name="常规 4 3 4 7" xfId="5582"/>
    <cellStyle name="常规 4 3 4 8" xfId="5583"/>
    <cellStyle name="常规 4 3 4 9" xfId="5584"/>
    <cellStyle name="常规 4 3 5" xfId="5585"/>
    <cellStyle name="常规 4 3 5 10" xfId="5586"/>
    <cellStyle name="常规 4 3 5 2" xfId="5587"/>
    <cellStyle name="常规 4 3 5 3" xfId="5588"/>
    <cellStyle name="常规 4 3 5 4" xfId="5589"/>
    <cellStyle name="常规 4 3 5 5" xfId="5590"/>
    <cellStyle name="常规 4 3 5 6" xfId="5591"/>
    <cellStyle name="常规 4 3 5 7" xfId="5592"/>
    <cellStyle name="常规 4 3 5 8" xfId="5593"/>
    <cellStyle name="常规 4 3 5 9" xfId="5594"/>
    <cellStyle name="常规 4 3 6" xfId="5595"/>
    <cellStyle name="常规 4 3 7" xfId="5596"/>
    <cellStyle name="常规 4 3 7 2" xfId="5597"/>
    <cellStyle name="常规 4 3 8" xfId="5598"/>
    <cellStyle name="常规 4 3 9" xfId="5599"/>
    <cellStyle name="常规 4 30" xfId="5600"/>
    <cellStyle name="常规 4 31" xfId="5601"/>
    <cellStyle name="常规 4 32" xfId="5602"/>
    <cellStyle name="常规 4 33" xfId="5603"/>
    <cellStyle name="常规 4 34" xfId="5604"/>
    <cellStyle name="常规 4 4" xfId="5605"/>
    <cellStyle name="常规 4 4 10" xfId="5606"/>
    <cellStyle name="常规 4 4 11" xfId="5607"/>
    <cellStyle name="常规 4 4 12" xfId="5608"/>
    <cellStyle name="常规 4 4 2" xfId="5609"/>
    <cellStyle name="常规 4 4 2 10" xfId="5610"/>
    <cellStyle name="常规 4 4 2 11" xfId="5611"/>
    <cellStyle name="常规 4 4 2 2" xfId="5612"/>
    <cellStyle name="常规 4 4 2 2 2" xfId="5613"/>
    <cellStyle name="常规 4 4 2 3" xfId="5614"/>
    <cellStyle name="常规 4 4 2 4" xfId="5615"/>
    <cellStyle name="常规 4 4 2 5" xfId="5616"/>
    <cellStyle name="常规 4 4 2 6" xfId="5617"/>
    <cellStyle name="常规 4 4 2 7" xfId="5618"/>
    <cellStyle name="常规 4 4 2 8" xfId="5619"/>
    <cellStyle name="常规 4 4 2 9" xfId="5620"/>
    <cellStyle name="常规 4 4 3" xfId="5621"/>
    <cellStyle name="常规 4 4 4" xfId="5622"/>
    <cellStyle name="常规 4 4 5" xfId="5623"/>
    <cellStyle name="常规 4 4 6" xfId="5624"/>
    <cellStyle name="常规 4 4 7" xfId="5625"/>
    <cellStyle name="常规 4 4 8" xfId="5626"/>
    <cellStyle name="常规 4 4 9" xfId="5627"/>
    <cellStyle name="常规 4 5" xfId="5628"/>
    <cellStyle name="常规 4 5 10" xfId="5629"/>
    <cellStyle name="常规 4 5 11" xfId="5630"/>
    <cellStyle name="常规 4 5 2" xfId="5631"/>
    <cellStyle name="常规 4 5 2 2" xfId="5632"/>
    <cellStyle name="常规 4 5 3" xfId="5633"/>
    <cellStyle name="常规 4 5 4" xfId="5634"/>
    <cellStyle name="常规 4 5 5" xfId="5635"/>
    <cellStyle name="常规 4 5 6" xfId="5636"/>
    <cellStyle name="常规 4 5 7" xfId="5637"/>
    <cellStyle name="常规 4 5 8" xfId="5638"/>
    <cellStyle name="常规 4 5 9" xfId="5639"/>
    <cellStyle name="常规 4 6" xfId="5640"/>
    <cellStyle name="常规 4 6 10" xfId="5641"/>
    <cellStyle name="常规 4 6 2" xfId="5642"/>
    <cellStyle name="常规 4 6 3" xfId="5643"/>
    <cellStyle name="常规 4 6 4" xfId="5644"/>
    <cellStyle name="常规 4 6 5" xfId="5645"/>
    <cellStyle name="常规 4 6 6" xfId="5646"/>
    <cellStyle name="常规 4 6 7" xfId="5647"/>
    <cellStyle name="常规 4 6 8" xfId="5648"/>
    <cellStyle name="常规 4 6 9" xfId="5649"/>
    <cellStyle name="常规 4 7" xfId="5650"/>
    <cellStyle name="常规 4 7 10" xfId="5651"/>
    <cellStyle name="常规 4 7 2" xfId="5652"/>
    <cellStyle name="常规 4 7 3" xfId="5653"/>
    <cellStyle name="常规 4 7 4" xfId="5654"/>
    <cellStyle name="常规 4 7 5" xfId="5655"/>
    <cellStyle name="常规 4 7 6" xfId="5656"/>
    <cellStyle name="常规 4 7 7" xfId="5657"/>
    <cellStyle name="常规 4 7 8" xfId="5658"/>
    <cellStyle name="常规 4 7 9" xfId="5659"/>
    <cellStyle name="常规 4 8" xfId="5660"/>
    <cellStyle name="常规 4 8 10" xfId="5661"/>
    <cellStyle name="常规 4 8 2" xfId="5662"/>
    <cellStyle name="常规 4 8 3" xfId="5663"/>
    <cellStyle name="常规 4 8 4" xfId="5664"/>
    <cellStyle name="常规 4 8 5" xfId="5665"/>
    <cellStyle name="常规 4 8 6" xfId="5666"/>
    <cellStyle name="常规 4 8 7" xfId="5667"/>
    <cellStyle name="常规 4 8 8" xfId="5668"/>
    <cellStyle name="常规 4 8 9" xfId="5669"/>
    <cellStyle name="常规 4 9" xfId="5670"/>
    <cellStyle name="常规 4 9 10" xfId="5671"/>
    <cellStyle name="常规 4 9 2" xfId="5672"/>
    <cellStyle name="常规 4 9 3" xfId="5673"/>
    <cellStyle name="常规 4 9 4" xfId="5674"/>
    <cellStyle name="常规 4 9 5" xfId="5675"/>
    <cellStyle name="常规 4 9 6" xfId="5676"/>
    <cellStyle name="常规 4 9 7" xfId="5677"/>
    <cellStyle name="常规 4 9 8" xfId="5678"/>
    <cellStyle name="常规 4 9 9" xfId="5679"/>
    <cellStyle name="常规 40" xfId="5680"/>
    <cellStyle name="常规 41" xfId="5681"/>
    <cellStyle name="常规 5" xfId="5682"/>
    <cellStyle name="常规 5 10" xfId="5683"/>
    <cellStyle name="常规 5 10 10" xfId="5684"/>
    <cellStyle name="常规 5 10 2" xfId="5685"/>
    <cellStyle name="常规 5 10 3" xfId="5686"/>
    <cellStyle name="常规 5 10 4" xfId="5687"/>
    <cellStyle name="常规 5 10 5" xfId="5688"/>
    <cellStyle name="常规 5 10 6" xfId="5689"/>
    <cellStyle name="常规 5 10 7" xfId="5690"/>
    <cellStyle name="常规 5 10 8" xfId="5691"/>
    <cellStyle name="常规 5 10 9" xfId="5692"/>
    <cellStyle name="常规 5 11" xfId="5693"/>
    <cellStyle name="常规 5 12" xfId="5694"/>
    <cellStyle name="常规 5 13" xfId="5695"/>
    <cellStyle name="常规 5 14" xfId="5696"/>
    <cellStyle name="常规 5 15" xfId="5697"/>
    <cellStyle name="常规 5 16" xfId="5698"/>
    <cellStyle name="常规 5 17" xfId="5699"/>
    <cellStyle name="常规 5 18" xfId="5700"/>
    <cellStyle name="常规 5 19" xfId="5701"/>
    <cellStyle name="常规 5 2" xfId="5702"/>
    <cellStyle name="常规 5 2 10" xfId="5703"/>
    <cellStyle name="常规 5 2 11" xfId="5704"/>
    <cellStyle name="常规 5 2 12" xfId="5705"/>
    <cellStyle name="常规 5 2 13" xfId="5706"/>
    <cellStyle name="常规 5 2 14" xfId="5707"/>
    <cellStyle name="常规 5 2 15" xfId="5708"/>
    <cellStyle name="常规 5 2 16" xfId="5709"/>
    <cellStyle name="常规 5 2 17" xfId="5710"/>
    <cellStyle name="常规 5 2 18" xfId="5711"/>
    <cellStyle name="常规 5 2 19" xfId="5712"/>
    <cellStyle name="常规 5 2 2" xfId="5713"/>
    <cellStyle name="常规 5 2 2 10" xfId="5714"/>
    <cellStyle name="常规 5 2 2 11" xfId="5715"/>
    <cellStyle name="常规 5 2 2 2" xfId="5716"/>
    <cellStyle name="常规 5 2 2 2 2" xfId="5717"/>
    <cellStyle name="常规 5 2 2 2 3" xfId="5718"/>
    <cellStyle name="常规 5 2 2 3" xfId="5719"/>
    <cellStyle name="常规 5 2 2 4" xfId="5720"/>
    <cellStyle name="常规 5 2 2 5" xfId="5721"/>
    <cellStyle name="常规 5 2 2 6" xfId="5722"/>
    <cellStyle name="常规 5 2 2 7" xfId="5723"/>
    <cellStyle name="常规 5 2 2 8" xfId="5724"/>
    <cellStyle name="常规 5 2 2 9" xfId="5725"/>
    <cellStyle name="常规 5 2 20" xfId="5726"/>
    <cellStyle name="常规 5 2 21" xfId="5727"/>
    <cellStyle name="常规 5 2 22" xfId="5728"/>
    <cellStyle name="常规 5 2 23" xfId="5729"/>
    <cellStyle name="常规 5 2 24" xfId="5730"/>
    <cellStyle name="常规 5 2 25" xfId="5731"/>
    <cellStyle name="常规 5 2 26" xfId="5732"/>
    <cellStyle name="常规 5 2 27" xfId="5733"/>
    <cellStyle name="常规 5 2 28" xfId="5734"/>
    <cellStyle name="常规 5 2 29" xfId="5735"/>
    <cellStyle name="常规 5 2 3" xfId="5736"/>
    <cellStyle name="常规 5 2 3 2" xfId="5737"/>
    <cellStyle name="常规 5 2 3 3" xfId="5738"/>
    <cellStyle name="常规 5 2 30" xfId="5739"/>
    <cellStyle name="常规 5 2 31" xfId="5740"/>
    <cellStyle name="常规 5 2 32" xfId="5741"/>
    <cellStyle name="常规 5 2 4" xfId="5742"/>
    <cellStyle name="常规 5 2 5" xfId="5743"/>
    <cellStyle name="常规 5 2 6" xfId="5744"/>
    <cellStyle name="常规 5 2 7" xfId="5745"/>
    <cellStyle name="常规 5 2 8" xfId="5746"/>
    <cellStyle name="常规 5 2 9" xfId="5747"/>
    <cellStyle name="常规 5 20" xfId="5748"/>
    <cellStyle name="常规 5 21" xfId="5749"/>
    <cellStyle name="常规 5 22" xfId="5750"/>
    <cellStyle name="常规 5 23" xfId="5751"/>
    <cellStyle name="常规 5 24" xfId="5752"/>
    <cellStyle name="常规 5 25" xfId="5753"/>
    <cellStyle name="常规 5 26" xfId="5754"/>
    <cellStyle name="常规 5 27" xfId="5755"/>
    <cellStyle name="常规 5 28" xfId="5756"/>
    <cellStyle name="常规 5 29" xfId="5757"/>
    <cellStyle name="常规 5 3" xfId="5758"/>
    <cellStyle name="常规 5 3 10" xfId="5759"/>
    <cellStyle name="常规 5 3 11" xfId="5760"/>
    <cellStyle name="常规 5 3 2" xfId="5761"/>
    <cellStyle name="常规 5 3 2 2" xfId="5762"/>
    <cellStyle name="常规 5 3 2 3" xfId="5763"/>
    <cellStyle name="常规 5 3 3" xfId="5764"/>
    <cellStyle name="常规 5 3 4" xfId="5765"/>
    <cellStyle name="常规 5 3 5" xfId="5766"/>
    <cellStyle name="常规 5 3 6" xfId="5767"/>
    <cellStyle name="常规 5 3 7" xfId="5768"/>
    <cellStyle name="常规 5 3 8" xfId="5769"/>
    <cellStyle name="常规 5 3 9" xfId="5770"/>
    <cellStyle name="常规 5 30" xfId="5771"/>
    <cellStyle name="常规 5 31" xfId="5772"/>
    <cellStyle name="常规 5 32" xfId="5773"/>
    <cellStyle name="常规 5 33" xfId="5774"/>
    <cellStyle name="常规 5 34" xfId="5775"/>
    <cellStyle name="常规 5 35" xfId="5776"/>
    <cellStyle name="常规 5 36" xfId="5777"/>
    <cellStyle name="常规 5 37" xfId="5778"/>
    <cellStyle name="常规 5 4" xfId="5779"/>
    <cellStyle name="常规 5 4 10" xfId="5780"/>
    <cellStyle name="常规 5 4 11" xfId="5781"/>
    <cellStyle name="常规 5 4 2" xfId="5782"/>
    <cellStyle name="常规 5 4 2 2" xfId="5783"/>
    <cellStyle name="常规 5 4 3" xfId="5784"/>
    <cellStyle name="常规 5 4 4" xfId="5785"/>
    <cellStyle name="常规 5 4 5" xfId="5786"/>
    <cellStyle name="常规 5 4 6" xfId="5787"/>
    <cellStyle name="常规 5 4 7" xfId="5788"/>
    <cellStyle name="常规 5 4 8" xfId="5789"/>
    <cellStyle name="常规 5 4 9" xfId="5790"/>
    <cellStyle name="常规 5 5" xfId="5791"/>
    <cellStyle name="常规 5 5 10" xfId="5792"/>
    <cellStyle name="常规 5 5 2" xfId="5793"/>
    <cellStyle name="常规 5 5 3" xfId="5794"/>
    <cellStyle name="常规 5 5 4" xfId="5795"/>
    <cellStyle name="常规 5 5 5" xfId="5796"/>
    <cellStyle name="常规 5 5 6" xfId="5797"/>
    <cellStyle name="常规 5 5 7" xfId="5798"/>
    <cellStyle name="常规 5 5 8" xfId="5799"/>
    <cellStyle name="常规 5 5 9" xfId="5800"/>
    <cellStyle name="常规 5 6" xfId="5801"/>
    <cellStyle name="常规 5 6 10" xfId="5802"/>
    <cellStyle name="常规 5 6 2" xfId="5803"/>
    <cellStyle name="常规 5 6 3" xfId="5804"/>
    <cellStyle name="常规 5 6 4" xfId="5805"/>
    <cellStyle name="常规 5 6 5" xfId="5806"/>
    <cellStyle name="常规 5 6 6" xfId="5807"/>
    <cellStyle name="常规 5 6 7" xfId="5808"/>
    <cellStyle name="常规 5 6 8" xfId="5809"/>
    <cellStyle name="常规 5 6 9" xfId="5810"/>
    <cellStyle name="常规 5 7" xfId="5811"/>
    <cellStyle name="常规 5 7 10" xfId="5812"/>
    <cellStyle name="常规 5 7 11" xfId="5813"/>
    <cellStyle name="常规 5 7 2" xfId="5814"/>
    <cellStyle name="常规 5 7 3" xfId="5815"/>
    <cellStyle name="常规 5 7 4" xfId="5816"/>
    <cellStyle name="常规 5 7 5" xfId="5817"/>
    <cellStyle name="常规 5 7 6" xfId="5818"/>
    <cellStyle name="常规 5 7 7" xfId="5819"/>
    <cellStyle name="常规 5 7 8" xfId="5820"/>
    <cellStyle name="常规 5 7 9" xfId="5821"/>
    <cellStyle name="常规 5 8" xfId="5822"/>
    <cellStyle name="常规 5 8 10" xfId="5823"/>
    <cellStyle name="常规 5 8 2" xfId="5824"/>
    <cellStyle name="常规 5 8 3" xfId="5825"/>
    <cellStyle name="常规 5 8 4" xfId="5826"/>
    <cellStyle name="常规 5 8 5" xfId="5827"/>
    <cellStyle name="常规 5 8 6" xfId="5828"/>
    <cellStyle name="常规 5 8 7" xfId="5829"/>
    <cellStyle name="常规 5 8 8" xfId="5830"/>
    <cellStyle name="常规 5 8 9" xfId="5831"/>
    <cellStyle name="常规 5 9" xfId="5832"/>
    <cellStyle name="常规 5 9 10" xfId="5833"/>
    <cellStyle name="常规 5 9 2" xfId="5834"/>
    <cellStyle name="常规 5 9 3" xfId="5835"/>
    <cellStyle name="常规 5 9 4" xfId="5836"/>
    <cellStyle name="常规 5 9 5" xfId="5837"/>
    <cellStyle name="常规 5 9 6" xfId="5838"/>
    <cellStyle name="常规 5 9 7" xfId="5839"/>
    <cellStyle name="常规 5 9 8" xfId="5840"/>
    <cellStyle name="常规 5 9 9" xfId="5841"/>
    <cellStyle name="常规 6" xfId="5842"/>
    <cellStyle name="常规 6 10" xfId="5843"/>
    <cellStyle name="常规 6 11" xfId="5844"/>
    <cellStyle name="常规 6 12" xfId="5845"/>
    <cellStyle name="常规 6 13" xfId="5846"/>
    <cellStyle name="常规 6 14" xfId="5847"/>
    <cellStyle name="常规 6 15" xfId="5848"/>
    <cellStyle name="常规 6 16" xfId="5849"/>
    <cellStyle name="常规 6 17" xfId="5850"/>
    <cellStyle name="常规 6 18" xfId="5851"/>
    <cellStyle name="常规 6 19" xfId="5852"/>
    <cellStyle name="常规 6 2" xfId="5853"/>
    <cellStyle name="常规 6 2 10" xfId="5854"/>
    <cellStyle name="常规 6 2 11" xfId="5855"/>
    <cellStyle name="常规 6 2 12" xfId="5856"/>
    <cellStyle name="常规 6 2 13" xfId="5857"/>
    <cellStyle name="常规 6 2 14" xfId="5858"/>
    <cellStyle name="常规 6 2 15" xfId="5859"/>
    <cellStyle name="常规 6 2 16" xfId="5860"/>
    <cellStyle name="常规 6 2 2" xfId="5861"/>
    <cellStyle name="常规 6 2 2 10" xfId="5862"/>
    <cellStyle name="常规 6 2 2 11" xfId="5863"/>
    <cellStyle name="常规 6 2 2 12" xfId="5864"/>
    <cellStyle name="常规 6 2 2 13" xfId="5865"/>
    <cellStyle name="常规 6 2 2 14" xfId="5866"/>
    <cellStyle name="常规 6 2 2 15" xfId="5867"/>
    <cellStyle name="常规 6 2 2 2" xfId="5868"/>
    <cellStyle name="常规 6 2 2 2 2" xfId="5869"/>
    <cellStyle name="常规 6 2 2 2 2 2" xfId="5870"/>
    <cellStyle name="常规 6 2 2 2 3" xfId="5871"/>
    <cellStyle name="常规 6 2 2 3" xfId="5872"/>
    <cellStyle name="常规 6 2 2 3 2" xfId="5873"/>
    <cellStyle name="常规 6 2 2 3 3" xfId="5874"/>
    <cellStyle name="常规 6 2 2 4" xfId="5875"/>
    <cellStyle name="常规 6 2 2 5" xfId="5876"/>
    <cellStyle name="常规 6 2 2 6" xfId="5877"/>
    <cellStyle name="常规 6 2 2 7" xfId="5878"/>
    <cellStyle name="常规 6 2 2 8" xfId="5879"/>
    <cellStyle name="常规 6 2 2 9" xfId="5880"/>
    <cellStyle name="常规 6 2 3" xfId="5881"/>
    <cellStyle name="常规 6 2 3 10" xfId="5882"/>
    <cellStyle name="常规 6 2 3 11" xfId="5883"/>
    <cellStyle name="常规 6 2 3 2" xfId="5884"/>
    <cellStyle name="常规 6 2 3 2 2" xfId="5885"/>
    <cellStyle name="常规 6 2 3 2 3" xfId="5886"/>
    <cellStyle name="常规 6 2 3 3" xfId="5887"/>
    <cellStyle name="常规 6 2 3 4" xfId="5888"/>
    <cellStyle name="常规 6 2 3 5" xfId="5889"/>
    <cellStyle name="常规 6 2 3 6" xfId="5890"/>
    <cellStyle name="常规 6 2 3 7" xfId="5891"/>
    <cellStyle name="常规 6 2 3 8" xfId="5892"/>
    <cellStyle name="常规 6 2 3 9" xfId="5893"/>
    <cellStyle name="常规 6 2 4" xfId="5894"/>
    <cellStyle name="常规 6 2 4 2" xfId="5895"/>
    <cellStyle name="常规 6 2 4 3" xfId="5896"/>
    <cellStyle name="常规 6 2 5" xfId="5897"/>
    <cellStyle name="常规 6 2 6" xfId="5898"/>
    <cellStyle name="常规 6 2 7" xfId="5899"/>
    <cellStyle name="常规 6 2 8" xfId="5900"/>
    <cellStyle name="常规 6 2 9" xfId="5901"/>
    <cellStyle name="常规 6 20" xfId="5902"/>
    <cellStyle name="常规 6 21" xfId="5903"/>
    <cellStyle name="常规 6 22" xfId="5904"/>
    <cellStyle name="常规 6 23" xfId="5905"/>
    <cellStyle name="常规 6 24" xfId="5906"/>
    <cellStyle name="常规 6 25" xfId="5907"/>
    <cellStyle name="常规 6 26" xfId="5908"/>
    <cellStyle name="常规 6 27" xfId="5909"/>
    <cellStyle name="常规 6 28" xfId="5910"/>
    <cellStyle name="常规 6 29" xfId="5911"/>
    <cellStyle name="常规 6 3" xfId="5912"/>
    <cellStyle name="常规 6 3 10" xfId="5913"/>
    <cellStyle name="常规 6 3 11" xfId="5914"/>
    <cellStyle name="常规 6 3 12" xfId="5915"/>
    <cellStyle name="常规 6 3 13" xfId="5916"/>
    <cellStyle name="常规 6 3 14" xfId="5917"/>
    <cellStyle name="常规 6 3 15" xfId="5918"/>
    <cellStyle name="常规 6 3 2" xfId="5919"/>
    <cellStyle name="常规 6 3 2 2" xfId="5920"/>
    <cellStyle name="常规 6 3 2 2 2" xfId="5921"/>
    <cellStyle name="常规 6 3 2 3" xfId="5922"/>
    <cellStyle name="常规 6 3 3" xfId="5923"/>
    <cellStyle name="常规 6 3 3 2" xfId="5924"/>
    <cellStyle name="常规 6 3 3 3" xfId="5925"/>
    <cellStyle name="常规 6 3 4" xfId="5926"/>
    <cellStyle name="常规 6 3 5" xfId="5927"/>
    <cellStyle name="常规 6 3 6" xfId="5928"/>
    <cellStyle name="常规 6 3 7" xfId="5929"/>
    <cellStyle name="常规 6 3 8" xfId="5930"/>
    <cellStyle name="常规 6 3 9" xfId="5931"/>
    <cellStyle name="常规 6 30" xfId="5932"/>
    <cellStyle name="常规 6 31" xfId="5933"/>
    <cellStyle name="常规 6 32" xfId="5934"/>
    <cellStyle name="常规 6 33" xfId="5935"/>
    <cellStyle name="常规 6 34" xfId="5936"/>
    <cellStyle name="常规 6 4" xfId="5937"/>
    <cellStyle name="常规 6 4 10" xfId="5938"/>
    <cellStyle name="常规 6 4 11" xfId="5939"/>
    <cellStyle name="常规 6 4 2" xfId="5940"/>
    <cellStyle name="常规 6 4 2 2" xfId="5941"/>
    <cellStyle name="常规 6 4 2 3" xfId="5942"/>
    <cellStyle name="常规 6 4 3" xfId="5943"/>
    <cellStyle name="常规 6 4 4" xfId="5944"/>
    <cellStyle name="常规 6 4 5" xfId="5945"/>
    <cellStyle name="常规 6 4 6" xfId="5946"/>
    <cellStyle name="常规 6 4 7" xfId="5947"/>
    <cellStyle name="常规 6 4 8" xfId="5948"/>
    <cellStyle name="常规 6 4 9" xfId="5949"/>
    <cellStyle name="常规 6 5" xfId="5950"/>
    <cellStyle name="常规 6 5 10" xfId="5951"/>
    <cellStyle name="常规 6 5 11" xfId="5952"/>
    <cellStyle name="常规 6 5 2" xfId="5953"/>
    <cellStyle name="常规 6 5 2 2" xfId="5954"/>
    <cellStyle name="常规 6 5 3" xfId="5955"/>
    <cellStyle name="常规 6 5 4" xfId="5956"/>
    <cellStyle name="常规 6 5 5" xfId="5957"/>
    <cellStyle name="常规 6 5 6" xfId="5958"/>
    <cellStyle name="常规 6 5 7" xfId="5959"/>
    <cellStyle name="常规 6 5 8" xfId="5960"/>
    <cellStyle name="常规 6 5 9" xfId="5961"/>
    <cellStyle name="常规 6 6" xfId="5962"/>
    <cellStyle name="常规 6 7" xfId="5963"/>
    <cellStyle name="常规 6 8" xfId="5964"/>
    <cellStyle name="常规 6 9" xfId="5965"/>
    <cellStyle name="常规 7" xfId="5966"/>
    <cellStyle name="常规 7 10" xfId="5967"/>
    <cellStyle name="常规 7 11" xfId="5968"/>
    <cellStyle name="常规 7 12" xfId="5969"/>
    <cellStyle name="常规 7 13" xfId="5970"/>
    <cellStyle name="常规 7 14" xfId="5971"/>
    <cellStyle name="常规 7 15" xfId="5972"/>
    <cellStyle name="常规 7 16" xfId="5973"/>
    <cellStyle name="常规 7 17" xfId="5974"/>
    <cellStyle name="常规 7 18" xfId="5975"/>
    <cellStyle name="常规 7 19" xfId="5976"/>
    <cellStyle name="常规 7 2" xfId="5977"/>
    <cellStyle name="常规 7 2 10" xfId="5978"/>
    <cellStyle name="常规 7 2 11" xfId="5979"/>
    <cellStyle name="常规 7 2 12" xfId="5980"/>
    <cellStyle name="常规 7 2 13" xfId="5981"/>
    <cellStyle name="常规 7 2 14" xfId="5982"/>
    <cellStyle name="常规 7 2 15" xfId="5983"/>
    <cellStyle name="常规 7 2 16" xfId="5984"/>
    <cellStyle name="常规 7 2 2" xfId="5985"/>
    <cellStyle name="常规 7 2 2 2" xfId="5986"/>
    <cellStyle name="常规 7 2 2 2 2" xfId="5987"/>
    <cellStyle name="常规 7 2 2 3" xfId="5988"/>
    <cellStyle name="常规 7 2 3" xfId="5989"/>
    <cellStyle name="常规 7 2 3 2" xfId="5990"/>
    <cellStyle name="常规 7 2 3 3" xfId="5991"/>
    <cellStyle name="常规 7 2 4" xfId="5992"/>
    <cellStyle name="常规 7 2 5" xfId="5993"/>
    <cellStyle name="常规 7 2 6" xfId="5994"/>
    <cellStyle name="常规 7 2 7" xfId="5995"/>
    <cellStyle name="常规 7 2 8" xfId="5996"/>
    <cellStyle name="常规 7 2 9" xfId="5997"/>
    <cellStyle name="常规 7 20" xfId="5998"/>
    <cellStyle name="常规 7 21" xfId="5999"/>
    <cellStyle name="常规 7 22" xfId="6000"/>
    <cellStyle name="常规 7 23" xfId="6001"/>
    <cellStyle name="常规 7 24" xfId="6002"/>
    <cellStyle name="常规 7 25" xfId="6003"/>
    <cellStyle name="常规 7 26" xfId="6004"/>
    <cellStyle name="常规 7 27" xfId="6005"/>
    <cellStyle name="常规 7 28" xfId="6006"/>
    <cellStyle name="常规 7 29" xfId="6007"/>
    <cellStyle name="常规 7 3" xfId="6008"/>
    <cellStyle name="常规 7 3 10" xfId="6009"/>
    <cellStyle name="常规 7 3 11" xfId="6010"/>
    <cellStyle name="常规 7 3 2" xfId="6011"/>
    <cellStyle name="常规 7 3 2 2" xfId="6012"/>
    <cellStyle name="常规 7 3 2 3" xfId="6013"/>
    <cellStyle name="常规 7 3 3" xfId="6014"/>
    <cellStyle name="常规 7 3 4" xfId="6015"/>
    <cellStyle name="常规 7 3 5" xfId="6016"/>
    <cellStyle name="常规 7 3 6" xfId="6017"/>
    <cellStyle name="常规 7 3 7" xfId="6018"/>
    <cellStyle name="常规 7 3 8" xfId="6019"/>
    <cellStyle name="常规 7 3 9" xfId="6020"/>
    <cellStyle name="常规 7 30" xfId="6021"/>
    <cellStyle name="常规 7 31" xfId="6022"/>
    <cellStyle name="常规 7 32" xfId="6023"/>
    <cellStyle name="常规 7 33" xfId="6024"/>
    <cellStyle name="常规 7 34" xfId="6025"/>
    <cellStyle name="常规 7 4" xfId="6026"/>
    <cellStyle name="常规 7 4 10" xfId="6027"/>
    <cellStyle name="常规 7 4 11" xfId="6028"/>
    <cellStyle name="常规 7 4 2" xfId="6029"/>
    <cellStyle name="常规 7 4 2 2" xfId="6030"/>
    <cellStyle name="常规 7 4 3" xfId="6031"/>
    <cellStyle name="常规 7 4 4" xfId="6032"/>
    <cellStyle name="常规 7 4 5" xfId="6033"/>
    <cellStyle name="常规 7 4 6" xfId="6034"/>
    <cellStyle name="常规 7 4 7" xfId="6035"/>
    <cellStyle name="常规 7 4 8" xfId="6036"/>
    <cellStyle name="常规 7 4 9" xfId="6037"/>
    <cellStyle name="常规 7 5" xfId="6038"/>
    <cellStyle name="常规 7 6" xfId="6039"/>
    <cellStyle name="常规 7 7" xfId="6040"/>
    <cellStyle name="常规 7 8" xfId="6041"/>
    <cellStyle name="常规 7 9" xfId="6042"/>
    <cellStyle name="常规 8" xfId="6043"/>
    <cellStyle name="常规 8 10" xfId="6044"/>
    <cellStyle name="常规 8 11" xfId="6045"/>
    <cellStyle name="常规 8 12" xfId="6046"/>
    <cellStyle name="常规 8 13" xfId="6047"/>
    <cellStyle name="常规 8 14" xfId="6048"/>
    <cellStyle name="常规 8 15" xfId="6049"/>
    <cellStyle name="常规 8 16" xfId="6050"/>
    <cellStyle name="常规 8 17" xfId="6051"/>
    <cellStyle name="常规 8 2" xfId="6052"/>
    <cellStyle name="常规 8 2 2" xfId="6053"/>
    <cellStyle name="常规 8 2 2 2" xfId="6054"/>
    <cellStyle name="常规 8 2 3" xfId="6055"/>
    <cellStyle name="常规 8 3" xfId="6056"/>
    <cellStyle name="常规 8 3 10" xfId="6057"/>
    <cellStyle name="常规 8 3 11" xfId="6058"/>
    <cellStyle name="常规 8 3 2" xfId="6059"/>
    <cellStyle name="常规 8 3 2 2" xfId="6060"/>
    <cellStyle name="常规 8 3 3" xfId="6061"/>
    <cellStyle name="常规 8 3 4" xfId="6062"/>
    <cellStyle name="常规 8 3 5" xfId="6063"/>
    <cellStyle name="常规 8 3 6" xfId="6064"/>
    <cellStyle name="常规 8 3 7" xfId="6065"/>
    <cellStyle name="常规 8 3 8" xfId="6066"/>
    <cellStyle name="常规 8 3 9" xfId="6067"/>
    <cellStyle name="常规 8 4" xfId="6068"/>
    <cellStyle name="常规 8 5" xfId="6069"/>
    <cellStyle name="常规 8 6" xfId="6070"/>
    <cellStyle name="常规 8 7" xfId="6071"/>
    <cellStyle name="常规 8 8" xfId="6072"/>
    <cellStyle name="常规 8 9" xfId="6073"/>
    <cellStyle name="常规 88" xfId="6074"/>
    <cellStyle name="常规 88 2" xfId="6075"/>
    <cellStyle name="常规 88 3" xfId="6076"/>
    <cellStyle name="常规 9" xfId="6077"/>
    <cellStyle name="常规 9 10" xfId="6078"/>
    <cellStyle name="常规 9 11" xfId="6079"/>
    <cellStyle name="常规 9 12" xfId="6080"/>
    <cellStyle name="常规 9 13" xfId="6081"/>
    <cellStyle name="常规 9 14" xfId="6082"/>
    <cellStyle name="常规 9 15" xfId="6083"/>
    <cellStyle name="常规 9 16" xfId="6084"/>
    <cellStyle name="常规 9 17" xfId="6085"/>
    <cellStyle name="常规 9 2" xfId="6086"/>
    <cellStyle name="常规 9 2 2" xfId="6087"/>
    <cellStyle name="常规 9 2 2 2" xfId="6088"/>
    <cellStyle name="常规 9 2 3" xfId="6089"/>
    <cellStyle name="常规 9 3" xfId="6090"/>
    <cellStyle name="常规 9 3 2" xfId="6091"/>
    <cellStyle name="常规 9 3 3" xfId="6092"/>
    <cellStyle name="常规 9 4" xfId="6093"/>
    <cellStyle name="常规 9 5" xfId="6094"/>
    <cellStyle name="常规 9 6" xfId="6095"/>
    <cellStyle name="常规 9 7" xfId="6096"/>
    <cellStyle name="常规 9 8" xfId="6097"/>
    <cellStyle name="常规 9 9" xfId="6098"/>
    <cellStyle name="常规_11111111111" xfId="6099"/>
    <cellStyle name="常规_2008年1月生产式样" xfId="6100"/>
    <cellStyle name="常规_C6 MJ10.2009.08.01推荐车型开票价格" xfId="6101"/>
    <cellStyle name="常规_Monthly_Order_Status_RC NEW OCN 20091025" xfId="6102"/>
    <cellStyle name="常规_Sheet1" xfId="6103"/>
    <cellStyle name="超链接 2" xfId="6104"/>
    <cellStyle name="超链接 2 2" xfId="6105"/>
    <cellStyle name="超链接 2 2 2" xfId="6106"/>
    <cellStyle name="超链接 2 2 2 2" xfId="6107"/>
    <cellStyle name="超链接 2 2 2 2 2" xfId="6108"/>
    <cellStyle name="超链接 2 2 2 2 2 2" xfId="6109"/>
    <cellStyle name="超链接 2 2 2 3" xfId="6110"/>
    <cellStyle name="超链接 2 2 2 3 2" xfId="6111"/>
    <cellStyle name="超链接 2 2 2 4" xfId="6112"/>
    <cellStyle name="超链接 2 2 3" xfId="6113"/>
    <cellStyle name="超链接 2 2 3 2" xfId="6114"/>
    <cellStyle name="超链接 2 2 3 2 2" xfId="6115"/>
    <cellStyle name="超链接 2 2 3 3" xfId="6116"/>
    <cellStyle name="超链接 2 2 4" xfId="6117"/>
    <cellStyle name="超链接 2 2 4 2" xfId="6118"/>
    <cellStyle name="超链接 2 2 4 3" xfId="6119"/>
    <cellStyle name="超链接 2 2 5" xfId="6120"/>
    <cellStyle name="超链接 2 3" xfId="6121"/>
    <cellStyle name="超链接 2 3 2" xfId="6122"/>
    <cellStyle name="超链接 2 3 2 2" xfId="6123"/>
    <cellStyle name="超链接 2 3 2 2 2" xfId="6124"/>
    <cellStyle name="超链接 2 3 3" xfId="6125"/>
    <cellStyle name="超链接 2 3 3 2" xfId="6126"/>
    <cellStyle name="超链接 2 3 4" xfId="6127"/>
    <cellStyle name="超链接 2 4" xfId="6128"/>
    <cellStyle name="超链接 2 4 2" xfId="6129"/>
    <cellStyle name="超链接 2 4 2 2" xfId="6130"/>
    <cellStyle name="超链接 2 4 3" xfId="6131"/>
    <cellStyle name="超链接 2 5" xfId="6132"/>
    <cellStyle name="超链接 2 5 2" xfId="6133"/>
    <cellStyle name="超链接 2 5 3" xfId="6134"/>
    <cellStyle name="超链接 2 6" xfId="6135"/>
    <cellStyle name="超链接 2 7" xfId="6136"/>
    <cellStyle name="超链接 3" xfId="6137"/>
    <cellStyle name="超链接 3 2" xfId="6138"/>
    <cellStyle name="超链接 3 2 2" xfId="6139"/>
    <cellStyle name="超链接 3 2 2 2" xfId="6140"/>
    <cellStyle name="超链接 3 2 2 2 2" xfId="6141"/>
    <cellStyle name="超链接 3 2 3" xfId="6142"/>
    <cellStyle name="超链接 3 2 3 2" xfId="6143"/>
    <cellStyle name="超链接 3 2 4" xfId="6144"/>
    <cellStyle name="超链接 3 3" xfId="6145"/>
    <cellStyle name="超链接 3 3 2" xfId="6146"/>
    <cellStyle name="超链接 3 3 2 2" xfId="6147"/>
    <cellStyle name="超链接 3 3 3" xfId="6148"/>
    <cellStyle name="超链接 3 4" xfId="6149"/>
    <cellStyle name="超链接 3 4 2" xfId="6150"/>
    <cellStyle name="超链接 3 4 3" xfId="6151"/>
    <cellStyle name="超链接 3 5" xfId="6152"/>
    <cellStyle name="超链接 4" xfId="6153"/>
    <cellStyle name="超链接 4 2" xfId="6154"/>
    <cellStyle name="超链接 4 2 2" xfId="6155"/>
    <cellStyle name="超链接 5" xfId="6156"/>
    <cellStyle name="超链接 5 2" xfId="6157"/>
    <cellStyle name="輔色1" xfId="6158"/>
    <cellStyle name="輔色2" xfId="6159"/>
    <cellStyle name="輔色3" xfId="6160"/>
    <cellStyle name="輔色4" xfId="6161"/>
    <cellStyle name="輔色5" xfId="6162"/>
    <cellStyle name="輔色6" xfId="6163"/>
    <cellStyle name="好 10" xfId="6164"/>
    <cellStyle name="好 11" xfId="6165"/>
    <cellStyle name="好 2" xfId="6166"/>
    <cellStyle name="好 2 10" xfId="6167"/>
    <cellStyle name="好 2 2" xfId="6168"/>
    <cellStyle name="好 2 3" xfId="6169"/>
    <cellStyle name="好 2 4" xfId="6170"/>
    <cellStyle name="好 2 5" xfId="6171"/>
    <cellStyle name="好 2 6" xfId="6172"/>
    <cellStyle name="好 2 7" xfId="6173"/>
    <cellStyle name="好 2 8" xfId="6174"/>
    <cellStyle name="好 2 9" xfId="6175"/>
    <cellStyle name="好 3" xfId="6176"/>
    <cellStyle name="好 3 10" xfId="6177"/>
    <cellStyle name="好 3 2" xfId="6178"/>
    <cellStyle name="好 3 3" xfId="6179"/>
    <cellStyle name="好 3 4" xfId="6180"/>
    <cellStyle name="好 3 5" xfId="6181"/>
    <cellStyle name="好 3 6" xfId="6182"/>
    <cellStyle name="好 3 7" xfId="6183"/>
    <cellStyle name="好 3 8" xfId="6184"/>
    <cellStyle name="好 3 9" xfId="6185"/>
    <cellStyle name="好 4" xfId="6186"/>
    <cellStyle name="好 4 10" xfId="6187"/>
    <cellStyle name="好 4 2" xfId="6188"/>
    <cellStyle name="好 4 3" xfId="6189"/>
    <cellStyle name="好 4 4" xfId="6190"/>
    <cellStyle name="好 4 5" xfId="6191"/>
    <cellStyle name="好 4 6" xfId="6192"/>
    <cellStyle name="好 4 7" xfId="6193"/>
    <cellStyle name="好 4 8" xfId="6194"/>
    <cellStyle name="好 4 9" xfId="6195"/>
    <cellStyle name="好 5" xfId="6196"/>
    <cellStyle name="好 6" xfId="6197"/>
    <cellStyle name="好 7" xfId="6198"/>
    <cellStyle name="好 8" xfId="6199"/>
    <cellStyle name="好 9" xfId="6200"/>
    <cellStyle name="好_11月奥迪国产车主流排产车型列表" xfId="6201"/>
    <cellStyle name="好_entry chart revised" xfId="6202"/>
    <cellStyle name="好_Sheet1" xfId="6203"/>
    <cellStyle name="好_Sheet1 2" xfId="6204"/>
    <cellStyle name="好_Sheet1 3" xfId="6205"/>
    <cellStyle name="好_工作表1" xfId="6206"/>
    <cellStyle name="好_上海大众" xfId="6207"/>
    <cellStyle name="好_上海大众 2" xfId="6208"/>
    <cellStyle name="好_上海大众 3" xfId="6209"/>
    <cellStyle name="合計" xfId="6210"/>
    <cellStyle name="合計 2" xfId="6211"/>
    <cellStyle name="桁区切り [0.00]_- 1f -" xfId="6212"/>
    <cellStyle name="桁区切り_- 1f -" xfId="6213"/>
    <cellStyle name="桁蟻唇Ｆ [0.00]_Attach1-2" xfId="6214"/>
    <cellStyle name="桁蟻唇Ｆ_Attach1-2" xfId="6215"/>
    <cellStyle name="壞" xfId="6216"/>
    <cellStyle name="壞_entry chart revised" xfId="6217"/>
    <cellStyle name="汇总 10" xfId="6218"/>
    <cellStyle name="汇总 10 2" xfId="6219"/>
    <cellStyle name="汇总 11" xfId="6220"/>
    <cellStyle name="汇总 11 2" xfId="6221"/>
    <cellStyle name="汇总 2" xfId="6222"/>
    <cellStyle name="汇总 2 10" xfId="6223"/>
    <cellStyle name="汇总 2 10 2" xfId="6224"/>
    <cellStyle name="汇总 2 11" xfId="6225"/>
    <cellStyle name="汇总 2 2" xfId="6226"/>
    <cellStyle name="汇总 2 2 2" xfId="6227"/>
    <cellStyle name="汇总 2 3" xfId="6228"/>
    <cellStyle name="汇总 2 3 2" xfId="6229"/>
    <cellStyle name="汇总 2 4" xfId="6230"/>
    <cellStyle name="汇总 2 4 2" xfId="6231"/>
    <cellStyle name="汇总 2 5" xfId="6232"/>
    <cellStyle name="汇总 2 5 2" xfId="6233"/>
    <cellStyle name="汇总 2 6" xfId="6234"/>
    <cellStyle name="汇总 2 6 2" xfId="6235"/>
    <cellStyle name="汇总 2 7" xfId="6236"/>
    <cellStyle name="汇总 2 7 2" xfId="6237"/>
    <cellStyle name="汇总 2 8" xfId="6238"/>
    <cellStyle name="汇总 2 8 2" xfId="6239"/>
    <cellStyle name="汇总 2 9" xfId="6240"/>
    <cellStyle name="汇总 2 9 2" xfId="6241"/>
    <cellStyle name="汇总 3" xfId="6242"/>
    <cellStyle name="汇总 3 10" xfId="6243"/>
    <cellStyle name="汇总 3 10 2" xfId="6244"/>
    <cellStyle name="汇总 3 11" xfId="6245"/>
    <cellStyle name="汇总 3 2" xfId="6246"/>
    <cellStyle name="汇总 3 2 2" xfId="6247"/>
    <cellStyle name="汇总 3 3" xfId="6248"/>
    <cellStyle name="汇总 3 3 2" xfId="6249"/>
    <cellStyle name="汇总 3 4" xfId="6250"/>
    <cellStyle name="汇总 3 4 2" xfId="6251"/>
    <cellStyle name="汇总 3 5" xfId="6252"/>
    <cellStyle name="汇总 3 5 2" xfId="6253"/>
    <cellStyle name="汇总 3 6" xfId="6254"/>
    <cellStyle name="汇总 3 6 2" xfId="6255"/>
    <cellStyle name="汇总 3 7" xfId="6256"/>
    <cellStyle name="汇总 3 7 2" xfId="6257"/>
    <cellStyle name="汇总 3 8" xfId="6258"/>
    <cellStyle name="汇总 3 8 2" xfId="6259"/>
    <cellStyle name="汇总 3 9" xfId="6260"/>
    <cellStyle name="汇总 3 9 2" xfId="6261"/>
    <cellStyle name="汇总 4" xfId="6262"/>
    <cellStyle name="汇总 4 10" xfId="6263"/>
    <cellStyle name="汇总 4 10 2" xfId="6264"/>
    <cellStyle name="汇总 4 11" xfId="6265"/>
    <cellStyle name="汇总 4 2" xfId="6266"/>
    <cellStyle name="汇总 4 2 2" xfId="6267"/>
    <cellStyle name="汇总 4 3" xfId="6268"/>
    <cellStyle name="汇总 4 3 2" xfId="6269"/>
    <cellStyle name="汇总 4 4" xfId="6270"/>
    <cellStyle name="汇总 4 4 2" xfId="6271"/>
    <cellStyle name="汇总 4 5" xfId="6272"/>
    <cellStyle name="汇总 4 5 2" xfId="6273"/>
    <cellStyle name="汇总 4 6" xfId="6274"/>
    <cellStyle name="汇总 4 6 2" xfId="6275"/>
    <cellStyle name="汇总 4 7" xfId="6276"/>
    <cellStyle name="汇总 4 7 2" xfId="6277"/>
    <cellStyle name="汇总 4 8" xfId="6278"/>
    <cellStyle name="汇总 4 8 2" xfId="6279"/>
    <cellStyle name="汇总 4 9" xfId="6280"/>
    <cellStyle name="汇总 4 9 2" xfId="6281"/>
    <cellStyle name="汇总 5" xfId="6282"/>
    <cellStyle name="汇总 5 2" xfId="6283"/>
    <cellStyle name="汇总 6" xfId="6284"/>
    <cellStyle name="汇总 6 2" xfId="6285"/>
    <cellStyle name="汇总 7" xfId="6286"/>
    <cellStyle name="汇总 7 2" xfId="6287"/>
    <cellStyle name="汇总 8" xfId="6288"/>
    <cellStyle name="汇总 8 2" xfId="6289"/>
    <cellStyle name="汇总 9" xfId="6290"/>
    <cellStyle name="汇总 9 2" xfId="6291"/>
    <cellStyle name="貨幣 [0]_162PFT" xfId="6292"/>
    <cellStyle name="貨幣[0]_  Design " xfId="6293"/>
    <cellStyle name="貨幣_  Design " xfId="6294"/>
    <cellStyle name="计算 10" xfId="6295"/>
    <cellStyle name="计算 10 2" xfId="6296"/>
    <cellStyle name="计算 11" xfId="6297"/>
    <cellStyle name="计算 11 2" xfId="6298"/>
    <cellStyle name="计算 2" xfId="6299"/>
    <cellStyle name="计算 2 10" xfId="6300"/>
    <cellStyle name="计算 2 10 2" xfId="6301"/>
    <cellStyle name="计算 2 11" xfId="6302"/>
    <cellStyle name="计算 2 2" xfId="6303"/>
    <cellStyle name="计算 2 2 2" xfId="6304"/>
    <cellStyle name="计算 2 3" xfId="6305"/>
    <cellStyle name="计算 2 3 2" xfId="6306"/>
    <cellStyle name="计算 2 4" xfId="6307"/>
    <cellStyle name="计算 2 4 2" xfId="6308"/>
    <cellStyle name="计算 2 5" xfId="6309"/>
    <cellStyle name="计算 2 5 2" xfId="6310"/>
    <cellStyle name="计算 2 6" xfId="6311"/>
    <cellStyle name="计算 2 6 2" xfId="6312"/>
    <cellStyle name="计算 2 7" xfId="6313"/>
    <cellStyle name="计算 2 7 2" xfId="6314"/>
    <cellStyle name="计算 2 8" xfId="6315"/>
    <cellStyle name="计算 2 8 2" xfId="6316"/>
    <cellStyle name="计算 2 9" xfId="6317"/>
    <cellStyle name="计算 2 9 2" xfId="6318"/>
    <cellStyle name="计算 3" xfId="6319"/>
    <cellStyle name="计算 3 10" xfId="6320"/>
    <cellStyle name="计算 3 10 2" xfId="6321"/>
    <cellStyle name="计算 3 11" xfId="6322"/>
    <cellStyle name="计算 3 2" xfId="6323"/>
    <cellStyle name="计算 3 2 2" xfId="6324"/>
    <cellStyle name="计算 3 3" xfId="6325"/>
    <cellStyle name="计算 3 3 2" xfId="6326"/>
    <cellStyle name="计算 3 4" xfId="6327"/>
    <cellStyle name="计算 3 4 2" xfId="6328"/>
    <cellStyle name="计算 3 5" xfId="6329"/>
    <cellStyle name="计算 3 5 2" xfId="6330"/>
    <cellStyle name="计算 3 6" xfId="6331"/>
    <cellStyle name="计算 3 6 2" xfId="6332"/>
    <cellStyle name="计算 3 7" xfId="6333"/>
    <cellStyle name="计算 3 7 2" xfId="6334"/>
    <cellStyle name="计算 3 8" xfId="6335"/>
    <cellStyle name="计算 3 8 2" xfId="6336"/>
    <cellStyle name="计算 3 9" xfId="6337"/>
    <cellStyle name="计算 3 9 2" xfId="6338"/>
    <cellStyle name="计算 4" xfId="6339"/>
    <cellStyle name="计算 4 10" xfId="6340"/>
    <cellStyle name="计算 4 10 2" xfId="6341"/>
    <cellStyle name="计算 4 11" xfId="6342"/>
    <cellStyle name="计算 4 2" xfId="6343"/>
    <cellStyle name="计算 4 2 2" xfId="6344"/>
    <cellStyle name="计算 4 3" xfId="6345"/>
    <cellStyle name="计算 4 3 2" xfId="6346"/>
    <cellStyle name="计算 4 4" xfId="6347"/>
    <cellStyle name="计算 4 4 2" xfId="6348"/>
    <cellStyle name="计算 4 5" xfId="6349"/>
    <cellStyle name="计算 4 5 2" xfId="6350"/>
    <cellStyle name="计算 4 6" xfId="6351"/>
    <cellStyle name="计算 4 6 2" xfId="6352"/>
    <cellStyle name="计算 4 7" xfId="6353"/>
    <cellStyle name="计算 4 7 2" xfId="6354"/>
    <cellStyle name="计算 4 8" xfId="6355"/>
    <cellStyle name="计算 4 8 2" xfId="6356"/>
    <cellStyle name="计算 4 9" xfId="6357"/>
    <cellStyle name="计算 4 9 2" xfId="6358"/>
    <cellStyle name="计算 5" xfId="6359"/>
    <cellStyle name="计算 5 2" xfId="6360"/>
    <cellStyle name="计算 6" xfId="6361"/>
    <cellStyle name="计算 6 2" xfId="6362"/>
    <cellStyle name="计算 7" xfId="6363"/>
    <cellStyle name="计算 7 2" xfId="6364"/>
    <cellStyle name="计算 8" xfId="6365"/>
    <cellStyle name="计算 8 2" xfId="6366"/>
    <cellStyle name="计算 9" xfId="6367"/>
    <cellStyle name="计算 9 2" xfId="6368"/>
    <cellStyle name="計算方式" xfId="6369"/>
    <cellStyle name="計算方式 2" xfId="6370"/>
    <cellStyle name="恝笵 [0.00]_B???ﾃ" xfId="6371"/>
    <cellStyle name="恝笵_B???ﾃ" xfId="6372"/>
    <cellStyle name="检查单元格 10" xfId="6373"/>
    <cellStyle name="检查单元格 11" xfId="6374"/>
    <cellStyle name="检查单元格 2" xfId="6375"/>
    <cellStyle name="检查单元格 2 10" xfId="6376"/>
    <cellStyle name="检查单元格 2 2" xfId="6377"/>
    <cellStyle name="检查单元格 2 3" xfId="6378"/>
    <cellStyle name="检查单元格 2 4" xfId="6379"/>
    <cellStyle name="检查单元格 2 5" xfId="6380"/>
    <cellStyle name="检查单元格 2 6" xfId="6381"/>
    <cellStyle name="检查单元格 2 7" xfId="6382"/>
    <cellStyle name="检查单元格 2 8" xfId="6383"/>
    <cellStyle name="检查单元格 2 9" xfId="6384"/>
    <cellStyle name="检查单元格 3" xfId="6385"/>
    <cellStyle name="检查单元格 3 10" xfId="6386"/>
    <cellStyle name="检查单元格 3 2" xfId="6387"/>
    <cellStyle name="检查单元格 3 3" xfId="6388"/>
    <cellStyle name="检查单元格 3 4" xfId="6389"/>
    <cellStyle name="检查单元格 3 5" xfId="6390"/>
    <cellStyle name="检查单元格 3 6" xfId="6391"/>
    <cellStyle name="检查单元格 3 7" xfId="6392"/>
    <cellStyle name="检查单元格 3 8" xfId="6393"/>
    <cellStyle name="检查单元格 3 9" xfId="6394"/>
    <cellStyle name="检查单元格 4" xfId="6395"/>
    <cellStyle name="检查单元格 4 10" xfId="6396"/>
    <cellStyle name="检查单元格 4 2" xfId="6397"/>
    <cellStyle name="检查单元格 4 3" xfId="6398"/>
    <cellStyle name="检查单元格 4 4" xfId="6399"/>
    <cellStyle name="检查单元格 4 5" xfId="6400"/>
    <cellStyle name="检查单元格 4 6" xfId="6401"/>
    <cellStyle name="检查单元格 4 7" xfId="6402"/>
    <cellStyle name="检查单元格 4 8" xfId="6403"/>
    <cellStyle name="检查单元格 4 9" xfId="6404"/>
    <cellStyle name="检查单元格 5" xfId="6405"/>
    <cellStyle name="检查单元格 6" xfId="6406"/>
    <cellStyle name="检查单元格 7" xfId="6407"/>
    <cellStyle name="检查单元格 8" xfId="6408"/>
    <cellStyle name="检查单元格 9" xfId="6409"/>
    <cellStyle name="檢查儲存格" xfId="6410"/>
    <cellStyle name="解释性文本 10" xfId="6411"/>
    <cellStyle name="解释性文本 11" xfId="6412"/>
    <cellStyle name="解释性文本 2" xfId="6413"/>
    <cellStyle name="解释性文本 3" xfId="6414"/>
    <cellStyle name="解释性文本 4" xfId="6415"/>
    <cellStyle name="解释性文本 4 10" xfId="6416"/>
    <cellStyle name="解释性文本 4 2" xfId="6417"/>
    <cellStyle name="解释性文本 4 3" xfId="6418"/>
    <cellStyle name="解释性文本 4 4" xfId="6419"/>
    <cellStyle name="解释性文本 4 5" xfId="6420"/>
    <cellStyle name="解释性文本 4 6" xfId="6421"/>
    <cellStyle name="解释性文本 4 7" xfId="6422"/>
    <cellStyle name="解释性文本 4 8" xfId="6423"/>
    <cellStyle name="解释性文本 4 9" xfId="6424"/>
    <cellStyle name="解释性文本 5" xfId="6425"/>
    <cellStyle name="解释性文本 6" xfId="6426"/>
    <cellStyle name="解释性文本 7" xfId="6427"/>
    <cellStyle name="解释性文本 8" xfId="6428"/>
    <cellStyle name="解释性文本 9" xfId="6429"/>
    <cellStyle name="警告文本 10" xfId="6430"/>
    <cellStyle name="警告文本 11" xfId="6431"/>
    <cellStyle name="警告文本 2" xfId="6432"/>
    <cellStyle name="警告文本 3" xfId="6433"/>
    <cellStyle name="警告文本 4" xfId="6434"/>
    <cellStyle name="警告文本 4 10" xfId="6435"/>
    <cellStyle name="警告文本 4 2" xfId="6436"/>
    <cellStyle name="警告文本 4 3" xfId="6437"/>
    <cellStyle name="警告文本 4 4" xfId="6438"/>
    <cellStyle name="警告文本 4 5" xfId="6439"/>
    <cellStyle name="警告文本 4 6" xfId="6440"/>
    <cellStyle name="警告文本 4 7" xfId="6441"/>
    <cellStyle name="警告文本 4 8" xfId="6442"/>
    <cellStyle name="警告文本 4 9" xfId="6443"/>
    <cellStyle name="警告文本 5" xfId="6444"/>
    <cellStyle name="警告文本 6" xfId="6445"/>
    <cellStyle name="警告文本 7" xfId="6446"/>
    <cellStyle name="警告文本 8" xfId="6447"/>
    <cellStyle name="警告文本 9" xfId="6448"/>
    <cellStyle name="警告文字" xfId="6449"/>
    <cellStyle name="連結的儲存格" xfId="6450"/>
    <cellStyle name="链接单元格 10" xfId="6451"/>
    <cellStyle name="链接单元格 11" xfId="6452"/>
    <cellStyle name="链接单元格 2" xfId="6453"/>
    <cellStyle name="链接单元格 3" xfId="6454"/>
    <cellStyle name="链接单元格 4" xfId="6455"/>
    <cellStyle name="链接单元格 4 10" xfId="6456"/>
    <cellStyle name="链接单元格 4 2" xfId="6457"/>
    <cellStyle name="链接单元格 4 3" xfId="6458"/>
    <cellStyle name="链接单元格 4 4" xfId="6459"/>
    <cellStyle name="链接单元格 4 5" xfId="6460"/>
    <cellStyle name="链接单元格 4 6" xfId="6461"/>
    <cellStyle name="链接单元格 4 7" xfId="6462"/>
    <cellStyle name="链接单元格 4 8" xfId="6463"/>
    <cellStyle name="链接单元格 4 9" xfId="6464"/>
    <cellStyle name="链接单元格 5" xfId="6465"/>
    <cellStyle name="链接单元格 6" xfId="6466"/>
    <cellStyle name="链接单元格 7" xfId="6467"/>
    <cellStyle name="链接单元格 8" xfId="6468"/>
    <cellStyle name="链接单元格 9" xfId="6469"/>
    <cellStyle name="普通 2" xfId="6470"/>
    <cellStyle name="普通_laroux" xfId="6471"/>
    <cellStyle name="千分位[0]_  Design " xfId="6472"/>
    <cellStyle name="千分位_  Design " xfId="6473"/>
    <cellStyle name="千位[0]_% BoM (Veh + MT75)" xfId="6474"/>
    <cellStyle name="千位_% BoM (Veh + MT75)" xfId="6475"/>
    <cellStyle name="千位分隔 2" xfId="6476"/>
    <cellStyle name="千位分隔 2 10" xfId="6477"/>
    <cellStyle name="千位分隔 2 10 2" xfId="6478"/>
    <cellStyle name="千位分隔 2 10 2 2" xfId="6479"/>
    <cellStyle name="千位分隔 2 10 3" xfId="6480"/>
    <cellStyle name="千位分隔 2 11" xfId="6481"/>
    <cellStyle name="千位分隔 2 11 2" xfId="6482"/>
    <cellStyle name="千位分隔 2 11 2 2" xfId="6483"/>
    <cellStyle name="千位分隔 2 11 3" xfId="6484"/>
    <cellStyle name="千位分隔 2 12" xfId="6485"/>
    <cellStyle name="千位分隔 2 12 2" xfId="6486"/>
    <cellStyle name="千位分隔 2 12 2 2" xfId="6487"/>
    <cellStyle name="千位分隔 2 12 3" xfId="6488"/>
    <cellStyle name="千位分隔 2 13" xfId="6489"/>
    <cellStyle name="千位分隔 2 13 2" xfId="6490"/>
    <cellStyle name="千位分隔 2 13 2 2" xfId="6491"/>
    <cellStyle name="千位分隔 2 13 3" xfId="6492"/>
    <cellStyle name="千位分隔 2 14" xfId="6493"/>
    <cellStyle name="千位分隔 2 14 2" xfId="6494"/>
    <cellStyle name="千位分隔 2 14 2 2" xfId="6495"/>
    <cellStyle name="千位分隔 2 14 3" xfId="6496"/>
    <cellStyle name="千位分隔 2 15" xfId="6497"/>
    <cellStyle name="千位分隔 2 15 2" xfId="6498"/>
    <cellStyle name="千位分隔 2 15 2 2" xfId="6499"/>
    <cellStyle name="千位分隔 2 15 3" xfId="6500"/>
    <cellStyle name="千位分隔 2 16" xfId="6501"/>
    <cellStyle name="千位分隔 2 16 2" xfId="6502"/>
    <cellStyle name="千位分隔 2 16 2 2" xfId="6503"/>
    <cellStyle name="千位分隔 2 16 3" xfId="6504"/>
    <cellStyle name="千位分隔 2 17" xfId="6505"/>
    <cellStyle name="千位分隔 2 17 2" xfId="6506"/>
    <cellStyle name="千位分隔 2 17 2 2" xfId="6507"/>
    <cellStyle name="千位分隔 2 17 3" xfId="6508"/>
    <cellStyle name="千位分隔 2 18" xfId="6509"/>
    <cellStyle name="千位分隔 2 18 2" xfId="6510"/>
    <cellStyle name="千位分隔 2 18 2 2" xfId="6511"/>
    <cellStyle name="千位分隔 2 18 3" xfId="6512"/>
    <cellStyle name="千位分隔 2 19" xfId="6513"/>
    <cellStyle name="千位分隔 2 19 2" xfId="6514"/>
    <cellStyle name="千位分隔 2 19 2 2" xfId="6515"/>
    <cellStyle name="千位分隔 2 19 3" xfId="6516"/>
    <cellStyle name="千位分隔 2 2" xfId="6517"/>
    <cellStyle name="千位分隔 2 2 10" xfId="6518"/>
    <cellStyle name="千位分隔 2 2 10 2" xfId="6519"/>
    <cellStyle name="千位分隔 2 2 10 2 2" xfId="6520"/>
    <cellStyle name="千位分隔 2 2 10 3" xfId="6521"/>
    <cellStyle name="千位分隔 2 2 11" xfId="6522"/>
    <cellStyle name="千位分隔 2 2 11 2" xfId="6523"/>
    <cellStyle name="千位分隔 2 2 11 2 2" xfId="6524"/>
    <cellStyle name="千位分隔 2 2 11 3" xfId="6525"/>
    <cellStyle name="千位分隔 2 2 12" xfId="6526"/>
    <cellStyle name="千位分隔 2 2 12 2" xfId="6527"/>
    <cellStyle name="千位分隔 2 2 12 2 2" xfId="6528"/>
    <cellStyle name="千位分隔 2 2 12 3" xfId="6529"/>
    <cellStyle name="千位分隔 2 2 13" xfId="6530"/>
    <cellStyle name="千位分隔 2 2 13 2" xfId="6531"/>
    <cellStyle name="千位分隔 2 2 13 2 2" xfId="6532"/>
    <cellStyle name="千位分隔 2 2 13 3" xfId="6533"/>
    <cellStyle name="千位分隔 2 2 14" xfId="6534"/>
    <cellStyle name="千位分隔 2 2 14 2" xfId="6535"/>
    <cellStyle name="千位分隔 2 2 14 2 2" xfId="6536"/>
    <cellStyle name="千位分隔 2 2 14 3" xfId="6537"/>
    <cellStyle name="千位分隔 2 2 15" xfId="6538"/>
    <cellStyle name="千位分隔 2 2 15 2" xfId="6539"/>
    <cellStyle name="千位分隔 2 2 15 2 2" xfId="6540"/>
    <cellStyle name="千位分隔 2 2 15 3" xfId="6541"/>
    <cellStyle name="千位分隔 2 2 16" xfId="6542"/>
    <cellStyle name="千位分隔 2 2 16 2" xfId="6543"/>
    <cellStyle name="千位分隔 2 2 16 2 2" xfId="6544"/>
    <cellStyle name="千位分隔 2 2 16 3" xfId="6545"/>
    <cellStyle name="千位分隔 2 2 17" xfId="6546"/>
    <cellStyle name="千位分隔 2 2 17 2" xfId="6547"/>
    <cellStyle name="千位分隔 2 2 17 2 2" xfId="6548"/>
    <cellStyle name="千位分隔 2 2 17 3" xfId="6549"/>
    <cellStyle name="千位分隔 2 2 18" xfId="6550"/>
    <cellStyle name="千位分隔 2 2 18 2" xfId="6551"/>
    <cellStyle name="千位分隔 2 2 18 2 2" xfId="6552"/>
    <cellStyle name="千位分隔 2 2 18 3" xfId="6553"/>
    <cellStyle name="千位分隔 2 2 19" xfId="6554"/>
    <cellStyle name="千位分隔 2 2 19 2" xfId="6555"/>
    <cellStyle name="千位分隔 2 2 19 2 2" xfId="6556"/>
    <cellStyle name="千位分隔 2 2 19 3" xfId="6557"/>
    <cellStyle name="千位分隔 2 2 2" xfId="6558"/>
    <cellStyle name="千位分隔 2 2 2 2" xfId="6559"/>
    <cellStyle name="千位分隔 2 2 2 2 2" xfId="6560"/>
    <cellStyle name="千位分隔 2 2 2 2 2 2" xfId="6561"/>
    <cellStyle name="千位分隔 2 2 2 2 3" xfId="6562"/>
    <cellStyle name="千位分隔 2 2 2 3" xfId="6563"/>
    <cellStyle name="千位分隔 2 2 2 3 2" xfId="6564"/>
    <cellStyle name="千位分隔 2 2 2 4" xfId="6565"/>
    <cellStyle name="千位分隔 2 2 2 4 2" xfId="6566"/>
    <cellStyle name="千位分隔 2 2 2 5" xfId="6567"/>
    <cellStyle name="千位分隔 2 2 2 5 2" xfId="6568"/>
    <cellStyle name="千位分隔 2 2 2 6" xfId="6569"/>
    <cellStyle name="千位分隔 2 2 2 7" xfId="6570"/>
    <cellStyle name="千位分隔 2 2 20" xfId="6571"/>
    <cellStyle name="千位分隔 2 2 20 2" xfId="6572"/>
    <cellStyle name="千位分隔 2 2 20 2 2" xfId="6573"/>
    <cellStyle name="千位分隔 2 2 20 3" xfId="6574"/>
    <cellStyle name="千位分隔 2 2 21" xfId="6575"/>
    <cellStyle name="千位分隔 2 2 21 2" xfId="6576"/>
    <cellStyle name="千位分隔 2 2 21 2 2" xfId="6577"/>
    <cellStyle name="千位分隔 2 2 21 3" xfId="6578"/>
    <cellStyle name="千位分隔 2 2 22" xfId="6579"/>
    <cellStyle name="千位分隔 2 2 22 2" xfId="6580"/>
    <cellStyle name="千位分隔 2 2 22 2 2" xfId="6581"/>
    <cellStyle name="千位分隔 2 2 22 3" xfId="6582"/>
    <cellStyle name="千位分隔 2 2 23" xfId="6583"/>
    <cellStyle name="千位分隔 2 2 23 2" xfId="6584"/>
    <cellStyle name="千位分隔 2 2 23 2 2" xfId="6585"/>
    <cellStyle name="千位分隔 2 2 23 3" xfId="6586"/>
    <cellStyle name="千位分隔 2 2 24" xfId="6587"/>
    <cellStyle name="千位分隔 2 2 24 2" xfId="6588"/>
    <cellStyle name="千位分隔 2 2 24 2 2" xfId="6589"/>
    <cellStyle name="千位分隔 2 2 24 3" xfId="6590"/>
    <cellStyle name="千位分隔 2 2 25" xfId="6591"/>
    <cellStyle name="千位分隔 2 2 26" xfId="6592"/>
    <cellStyle name="千位分隔 2 2 27" xfId="6593"/>
    <cellStyle name="千位分隔 2 2 28" xfId="6594"/>
    <cellStyle name="千位分隔 2 2 29" xfId="6595"/>
    <cellStyle name="千位分隔 2 2 3" xfId="6596"/>
    <cellStyle name="千位分隔 2 2 3 2" xfId="6597"/>
    <cellStyle name="千位分隔 2 2 3 2 2" xfId="6598"/>
    <cellStyle name="千位分隔 2 2 3 3" xfId="6599"/>
    <cellStyle name="千位分隔 2 2 30" xfId="6600"/>
    <cellStyle name="千位分隔 2 2 31" xfId="6601"/>
    <cellStyle name="千位分隔 2 2 32" xfId="6602"/>
    <cellStyle name="千位分隔 2 2 33" xfId="6603"/>
    <cellStyle name="千位分隔 2 2 34" xfId="6604"/>
    <cellStyle name="千位分隔 2 2 35" xfId="6605"/>
    <cellStyle name="千位分隔 2 2 35 2" xfId="6606"/>
    <cellStyle name="千位分隔 2 2 36" xfId="6607"/>
    <cellStyle name="千位分隔 2 2 36 2" xfId="6608"/>
    <cellStyle name="千位分隔 2 2 37" xfId="6609"/>
    <cellStyle name="千位分隔 2 2 37 2" xfId="6610"/>
    <cellStyle name="千位分隔 2 2 38" xfId="6611"/>
    <cellStyle name="千位分隔 2 2 39" xfId="6612"/>
    <cellStyle name="千位分隔 2 2 4" xfId="6613"/>
    <cellStyle name="千位分隔 2 2 4 2" xfId="6614"/>
    <cellStyle name="千位分隔 2 2 4 2 2" xfId="6615"/>
    <cellStyle name="千位分隔 2 2 4 3" xfId="6616"/>
    <cellStyle name="千位分隔 2 2 5" xfId="6617"/>
    <cellStyle name="千位分隔 2 2 5 2" xfId="6618"/>
    <cellStyle name="千位分隔 2 2 5 2 2" xfId="6619"/>
    <cellStyle name="千位分隔 2 2 5 3" xfId="6620"/>
    <cellStyle name="千位分隔 2 2 6" xfId="6621"/>
    <cellStyle name="千位分隔 2 2 6 2" xfId="6622"/>
    <cellStyle name="千位分隔 2 2 6 2 2" xfId="6623"/>
    <cellStyle name="千位分隔 2 2 6 3" xfId="6624"/>
    <cellStyle name="千位分隔 2 2 7" xfId="6625"/>
    <cellStyle name="千位分隔 2 2 7 2" xfId="6626"/>
    <cellStyle name="千位分隔 2 2 7 2 2" xfId="6627"/>
    <cellStyle name="千位分隔 2 2 7 3" xfId="6628"/>
    <cellStyle name="千位分隔 2 2 8" xfId="6629"/>
    <cellStyle name="千位分隔 2 2 8 2" xfId="6630"/>
    <cellStyle name="千位分隔 2 2 8 2 2" xfId="6631"/>
    <cellStyle name="千位分隔 2 2 8 3" xfId="6632"/>
    <cellStyle name="千位分隔 2 2 9" xfId="6633"/>
    <cellStyle name="千位分隔 2 2 9 2" xfId="6634"/>
    <cellStyle name="千位分隔 2 2 9 2 2" xfId="6635"/>
    <cellStyle name="千位分隔 2 2 9 3" xfId="6636"/>
    <cellStyle name="千位分隔 2 20" xfId="6637"/>
    <cellStyle name="千位分隔 2 20 2" xfId="6638"/>
    <cellStyle name="千位分隔 2 20 2 2" xfId="6639"/>
    <cellStyle name="千位分隔 2 20 3" xfId="6640"/>
    <cellStyle name="千位分隔 2 21" xfId="6641"/>
    <cellStyle name="千位分隔 2 21 2" xfId="6642"/>
    <cellStyle name="千位分隔 2 21 2 2" xfId="6643"/>
    <cellStyle name="千位分隔 2 21 3" xfId="6644"/>
    <cellStyle name="千位分隔 2 22" xfId="6645"/>
    <cellStyle name="千位分隔 2 22 2" xfId="6646"/>
    <cellStyle name="千位分隔 2 22 2 2" xfId="6647"/>
    <cellStyle name="千位分隔 2 22 3" xfId="6648"/>
    <cellStyle name="千位分隔 2 23" xfId="6649"/>
    <cellStyle name="千位分隔 2 23 2" xfId="6650"/>
    <cellStyle name="千位分隔 2 23 2 2" xfId="6651"/>
    <cellStyle name="千位分隔 2 23 3" xfId="6652"/>
    <cellStyle name="千位分隔 2 24" xfId="6653"/>
    <cellStyle name="千位分隔 2 24 2" xfId="6654"/>
    <cellStyle name="千位分隔 2 24 2 2" xfId="6655"/>
    <cellStyle name="千位分隔 2 24 3" xfId="6656"/>
    <cellStyle name="千位分隔 2 25" xfId="6657"/>
    <cellStyle name="千位分隔 2 25 2" xfId="6658"/>
    <cellStyle name="千位分隔 2 25 2 2" xfId="6659"/>
    <cellStyle name="千位分隔 2 25 3" xfId="6660"/>
    <cellStyle name="千位分隔 2 26" xfId="6661"/>
    <cellStyle name="千位分隔 2 27" xfId="6662"/>
    <cellStyle name="千位分隔 2 28" xfId="6663"/>
    <cellStyle name="千位分隔 2 29" xfId="6664"/>
    <cellStyle name="千位分隔 2 3" xfId="6665"/>
    <cellStyle name="千位分隔 2 3 2" xfId="6666"/>
    <cellStyle name="千位分隔 2 3 2 2" xfId="6667"/>
    <cellStyle name="千位分隔 2 3 3" xfId="6668"/>
    <cellStyle name="千位分隔 2 3 3 2" xfId="6669"/>
    <cellStyle name="千位分隔 2 3 4" xfId="6670"/>
    <cellStyle name="千位分隔 2 3 4 2" xfId="6671"/>
    <cellStyle name="千位分隔 2 3 5" xfId="6672"/>
    <cellStyle name="千位分隔 2 3 6" xfId="6673"/>
    <cellStyle name="千位分隔 2 30" xfId="6674"/>
    <cellStyle name="千位分隔 2 31" xfId="6675"/>
    <cellStyle name="千位分隔 2 32" xfId="6676"/>
    <cellStyle name="千位分隔 2 33" xfId="6677"/>
    <cellStyle name="千位分隔 2 34" xfId="6678"/>
    <cellStyle name="千位分隔 2 35" xfId="6679"/>
    <cellStyle name="千位分隔 2 36" xfId="6680"/>
    <cellStyle name="千位分隔 2 36 2" xfId="6681"/>
    <cellStyle name="千位分隔 2 36 2 2" xfId="6682"/>
    <cellStyle name="千位分隔 2 36 3" xfId="6683"/>
    <cellStyle name="千位分隔 2 37" xfId="6684"/>
    <cellStyle name="千位分隔 2 37 2" xfId="6685"/>
    <cellStyle name="千位分隔 2 37 2 2" xfId="6686"/>
    <cellStyle name="千位分隔 2 37 3" xfId="6687"/>
    <cellStyle name="千位分隔 2 38" xfId="6688"/>
    <cellStyle name="千位分隔 2 38 2" xfId="6689"/>
    <cellStyle name="千位分隔 2 38 2 2" xfId="6690"/>
    <cellStyle name="千位分隔 2 38 3" xfId="6691"/>
    <cellStyle name="千位分隔 2 39" xfId="6692"/>
    <cellStyle name="千位分隔 2 39 2" xfId="6693"/>
    <cellStyle name="千位分隔 2 39 2 2" xfId="6694"/>
    <cellStyle name="千位分隔 2 39 3" xfId="6695"/>
    <cellStyle name="千位分隔 2 4" xfId="6696"/>
    <cellStyle name="千位分隔 2 4 2" xfId="6697"/>
    <cellStyle name="千位分隔 2 4 2 2" xfId="6698"/>
    <cellStyle name="千位分隔 2 4 3" xfId="6699"/>
    <cellStyle name="千位分隔 2 40" xfId="6700"/>
    <cellStyle name="千位分隔 2 40 2" xfId="6701"/>
    <cellStyle name="千位分隔 2 40 2 2" xfId="6702"/>
    <cellStyle name="千位分隔 2 40 3" xfId="6703"/>
    <cellStyle name="千位分隔 2 41" xfId="6704"/>
    <cellStyle name="千位分隔 2 41 2" xfId="6705"/>
    <cellStyle name="千位分隔 2 41 2 2" xfId="6706"/>
    <cellStyle name="千位分隔 2 41 3" xfId="6707"/>
    <cellStyle name="千位分隔 2 42" xfId="6708"/>
    <cellStyle name="千位分隔 2 42 2" xfId="6709"/>
    <cellStyle name="千位分隔 2 42 2 2" xfId="6710"/>
    <cellStyle name="千位分隔 2 42 3" xfId="6711"/>
    <cellStyle name="千位分隔 2 43" xfId="6712"/>
    <cellStyle name="千位分隔 2 43 2" xfId="6713"/>
    <cellStyle name="千位分隔 2 43 2 2" xfId="6714"/>
    <cellStyle name="千位分隔 2 43 3" xfId="6715"/>
    <cellStyle name="千位分隔 2 44" xfId="6716"/>
    <cellStyle name="千位分隔 2 44 2" xfId="6717"/>
    <cellStyle name="千位分隔 2 44 2 2" xfId="6718"/>
    <cellStyle name="千位分隔 2 44 3" xfId="6719"/>
    <cellStyle name="千位分隔 2 45" xfId="6720"/>
    <cellStyle name="千位分隔 2 45 2" xfId="6721"/>
    <cellStyle name="千位分隔 2 46" xfId="6722"/>
    <cellStyle name="千位分隔 2 46 2" xfId="6723"/>
    <cellStyle name="千位分隔 2 47" xfId="6724"/>
    <cellStyle name="千位分隔 2 47 2" xfId="6725"/>
    <cellStyle name="千位分隔 2 48" xfId="6726"/>
    <cellStyle name="千位分隔 2 49" xfId="6727"/>
    <cellStyle name="千位分隔 2 5" xfId="6728"/>
    <cellStyle name="千位分隔 2 5 2" xfId="6729"/>
    <cellStyle name="千位分隔 2 5 2 2" xfId="6730"/>
    <cellStyle name="千位分隔 2 5 3" xfId="6731"/>
    <cellStyle name="千位分隔 2 6" xfId="6732"/>
    <cellStyle name="千位分隔 2 6 2" xfId="6733"/>
    <cellStyle name="千位分隔 2 6 2 2" xfId="6734"/>
    <cellStyle name="千位分隔 2 6 3" xfId="6735"/>
    <cellStyle name="千位分隔 2 7" xfId="6736"/>
    <cellStyle name="千位分隔 2 7 2" xfId="6737"/>
    <cellStyle name="千位分隔 2 7 2 2" xfId="6738"/>
    <cellStyle name="千位分隔 2 7 3" xfId="6739"/>
    <cellStyle name="千位分隔 2 8" xfId="6740"/>
    <cellStyle name="千位分隔 2 8 2" xfId="6741"/>
    <cellStyle name="千位分隔 2 8 2 2" xfId="6742"/>
    <cellStyle name="千位分隔 2 8 3" xfId="6743"/>
    <cellStyle name="千位分隔 2 9" xfId="6744"/>
    <cellStyle name="千位分隔 2 9 2" xfId="6745"/>
    <cellStyle name="千位分隔 2 9 2 2" xfId="6746"/>
    <cellStyle name="千位分隔 2 9 3" xfId="6747"/>
    <cellStyle name="千位分隔 3" xfId="6748"/>
    <cellStyle name="千位分隔 3 10" xfId="6749"/>
    <cellStyle name="千位分隔 3 10 2" xfId="6750"/>
    <cellStyle name="千位分隔 3 10 2 2" xfId="6751"/>
    <cellStyle name="千位分隔 3 10 3" xfId="6752"/>
    <cellStyle name="千位分隔 3 11" xfId="6753"/>
    <cellStyle name="千位分隔 3 11 2" xfId="6754"/>
    <cellStyle name="千位分隔 3 11 2 2" xfId="6755"/>
    <cellStyle name="千位分隔 3 11 3" xfId="6756"/>
    <cellStyle name="千位分隔 3 12" xfId="6757"/>
    <cellStyle name="千位分隔 3 12 2" xfId="6758"/>
    <cellStyle name="千位分隔 3 12 2 2" xfId="6759"/>
    <cellStyle name="千位分隔 3 12 3" xfId="6760"/>
    <cellStyle name="千位分隔 3 13" xfId="6761"/>
    <cellStyle name="千位分隔 3 13 2" xfId="6762"/>
    <cellStyle name="千位分隔 3 13 2 2" xfId="6763"/>
    <cellStyle name="千位分隔 3 13 3" xfId="6764"/>
    <cellStyle name="千位分隔 3 14" xfId="6765"/>
    <cellStyle name="千位分隔 3 14 2" xfId="6766"/>
    <cellStyle name="千位分隔 3 14 2 2" xfId="6767"/>
    <cellStyle name="千位分隔 3 14 3" xfId="6768"/>
    <cellStyle name="千位分隔 3 15" xfId="6769"/>
    <cellStyle name="千位分隔 3 15 2" xfId="6770"/>
    <cellStyle name="千位分隔 3 15 2 2" xfId="6771"/>
    <cellStyle name="千位分隔 3 15 3" xfId="6772"/>
    <cellStyle name="千位分隔 3 16" xfId="6773"/>
    <cellStyle name="千位分隔 3 16 2" xfId="6774"/>
    <cellStyle name="千位分隔 3 16 2 2" xfId="6775"/>
    <cellStyle name="千位分隔 3 16 3" xfId="6776"/>
    <cellStyle name="千位分隔 3 17" xfId="6777"/>
    <cellStyle name="千位分隔 3 17 2" xfId="6778"/>
    <cellStyle name="千位分隔 3 17 2 2" xfId="6779"/>
    <cellStyle name="千位分隔 3 17 3" xfId="6780"/>
    <cellStyle name="千位分隔 3 18" xfId="6781"/>
    <cellStyle name="千位分隔 3 18 2" xfId="6782"/>
    <cellStyle name="千位分隔 3 18 2 2" xfId="6783"/>
    <cellStyle name="千位分隔 3 18 3" xfId="6784"/>
    <cellStyle name="千位分隔 3 19" xfId="6785"/>
    <cellStyle name="千位分隔 3 19 2" xfId="6786"/>
    <cellStyle name="千位分隔 3 19 2 2" xfId="6787"/>
    <cellStyle name="千位分隔 3 19 3" xfId="6788"/>
    <cellStyle name="千位分隔 3 2" xfId="6789"/>
    <cellStyle name="千位分隔 3 2 2" xfId="6790"/>
    <cellStyle name="千位分隔 3 2 2 2" xfId="6791"/>
    <cellStyle name="千位分隔 3 2 3" xfId="6792"/>
    <cellStyle name="千位分隔 3 2 3 2" xfId="6793"/>
    <cellStyle name="千位分隔 3 2 4" xfId="6794"/>
    <cellStyle name="千位分隔 3 2 4 2" xfId="6795"/>
    <cellStyle name="千位分隔 3 2 5" xfId="6796"/>
    <cellStyle name="千位分隔 3 2 6" xfId="6797"/>
    <cellStyle name="千位分隔 3 20" xfId="6798"/>
    <cellStyle name="千位分隔 3 20 2" xfId="6799"/>
    <cellStyle name="千位分隔 3 20 2 2" xfId="6800"/>
    <cellStyle name="千位分隔 3 20 3" xfId="6801"/>
    <cellStyle name="千位分隔 3 21" xfId="6802"/>
    <cellStyle name="千位分隔 3 21 2" xfId="6803"/>
    <cellStyle name="千位分隔 3 21 2 2" xfId="6804"/>
    <cellStyle name="千位分隔 3 21 3" xfId="6805"/>
    <cellStyle name="千位分隔 3 22" xfId="6806"/>
    <cellStyle name="千位分隔 3 22 2" xfId="6807"/>
    <cellStyle name="千位分隔 3 22 2 2" xfId="6808"/>
    <cellStyle name="千位分隔 3 22 3" xfId="6809"/>
    <cellStyle name="千位分隔 3 23" xfId="6810"/>
    <cellStyle name="千位分隔 3 23 2" xfId="6811"/>
    <cellStyle name="千位分隔 3 23 2 2" xfId="6812"/>
    <cellStyle name="千位分隔 3 23 3" xfId="6813"/>
    <cellStyle name="千位分隔 3 24" xfId="6814"/>
    <cellStyle name="千位分隔 3 24 2" xfId="6815"/>
    <cellStyle name="千位分隔 3 24 2 2" xfId="6816"/>
    <cellStyle name="千位分隔 3 24 3" xfId="6817"/>
    <cellStyle name="千位分隔 3 25" xfId="6818"/>
    <cellStyle name="千位分隔 3 25 2" xfId="6819"/>
    <cellStyle name="千位分隔 3 25 2 2" xfId="6820"/>
    <cellStyle name="千位分隔 3 25 3" xfId="6821"/>
    <cellStyle name="千位分隔 3 26" xfId="6822"/>
    <cellStyle name="千位分隔 3 26 2" xfId="6823"/>
    <cellStyle name="千位分隔 3 26 2 2" xfId="6824"/>
    <cellStyle name="千位分隔 3 26 3" xfId="6825"/>
    <cellStyle name="千位分隔 3 27" xfId="6826"/>
    <cellStyle name="千位分隔 3 27 2" xfId="6827"/>
    <cellStyle name="千位分隔 3 27 2 2" xfId="6828"/>
    <cellStyle name="千位分隔 3 27 3" xfId="6829"/>
    <cellStyle name="千位分隔 3 28" xfId="6830"/>
    <cellStyle name="千位分隔 3 28 2" xfId="6831"/>
    <cellStyle name="千位分隔 3 28 2 2" xfId="6832"/>
    <cellStyle name="千位分隔 3 28 3" xfId="6833"/>
    <cellStyle name="千位分隔 3 29" xfId="6834"/>
    <cellStyle name="千位分隔 3 29 2" xfId="6835"/>
    <cellStyle name="千位分隔 3 29 2 2" xfId="6836"/>
    <cellStyle name="千位分隔 3 29 3" xfId="6837"/>
    <cellStyle name="千位分隔 3 3" xfId="6838"/>
    <cellStyle name="千位分隔 3 3 2" xfId="6839"/>
    <cellStyle name="千位分隔 3 3 2 2" xfId="6840"/>
    <cellStyle name="千位分隔 3 3 3" xfId="6841"/>
    <cellStyle name="千位分隔 3 30" xfId="6842"/>
    <cellStyle name="千位分隔 3 30 2" xfId="6843"/>
    <cellStyle name="千位分隔 3 30 2 2" xfId="6844"/>
    <cellStyle name="千位分隔 3 30 3" xfId="6845"/>
    <cellStyle name="千位分隔 3 31" xfId="6846"/>
    <cellStyle name="千位分隔 3 31 2" xfId="6847"/>
    <cellStyle name="千位分隔 3 31 2 2" xfId="6848"/>
    <cellStyle name="千位分隔 3 31 3" xfId="6849"/>
    <cellStyle name="千位分隔 3 32" xfId="6850"/>
    <cellStyle name="千位分隔 3 32 2" xfId="6851"/>
    <cellStyle name="千位分隔 3 32 2 2" xfId="6852"/>
    <cellStyle name="千位分隔 3 32 3" xfId="6853"/>
    <cellStyle name="千位分隔 3 33" xfId="6854"/>
    <cellStyle name="千位分隔 3 33 2" xfId="6855"/>
    <cellStyle name="千位分隔 3 33 2 2" xfId="6856"/>
    <cellStyle name="千位分隔 3 33 3" xfId="6857"/>
    <cellStyle name="千位分隔 3 34" xfId="6858"/>
    <cellStyle name="千位分隔 3 34 2" xfId="6859"/>
    <cellStyle name="千位分隔 3 34 2 2" xfId="6860"/>
    <cellStyle name="千位分隔 3 34 3" xfId="6861"/>
    <cellStyle name="千位分隔 3 35" xfId="6862"/>
    <cellStyle name="千位分隔 3 35 2" xfId="6863"/>
    <cellStyle name="千位分隔 3 35 2 2" xfId="6864"/>
    <cellStyle name="千位分隔 3 35 3" xfId="6865"/>
    <cellStyle name="千位分隔 3 36" xfId="6866"/>
    <cellStyle name="千位分隔 3 36 2" xfId="6867"/>
    <cellStyle name="千位分隔 3 36 2 2" xfId="6868"/>
    <cellStyle name="千位分隔 3 36 3" xfId="6869"/>
    <cellStyle name="千位分隔 3 37" xfId="6870"/>
    <cellStyle name="千位分隔 3 37 2" xfId="6871"/>
    <cellStyle name="千位分隔 3 38" xfId="6872"/>
    <cellStyle name="千位分隔 3 38 2" xfId="6873"/>
    <cellStyle name="千位分隔 3 39" xfId="6874"/>
    <cellStyle name="千位分隔 3 39 2" xfId="6875"/>
    <cellStyle name="千位分隔 3 4" xfId="6876"/>
    <cellStyle name="千位分隔 3 4 2" xfId="6877"/>
    <cellStyle name="千位分隔 3 4 2 2" xfId="6878"/>
    <cellStyle name="千位分隔 3 4 3" xfId="6879"/>
    <cellStyle name="千位分隔 3 40" xfId="6880"/>
    <cellStyle name="千位分隔 3 41" xfId="6881"/>
    <cellStyle name="千位分隔 3 5" xfId="6882"/>
    <cellStyle name="千位分隔 3 5 2" xfId="6883"/>
    <cellStyle name="千位分隔 3 5 2 2" xfId="6884"/>
    <cellStyle name="千位分隔 3 5 3" xfId="6885"/>
    <cellStyle name="千位分隔 3 6" xfId="6886"/>
    <cellStyle name="千位分隔 3 6 2" xfId="6887"/>
    <cellStyle name="千位分隔 3 6 2 2" xfId="6888"/>
    <cellStyle name="千位分隔 3 6 3" xfId="6889"/>
    <cellStyle name="千位分隔 3 7" xfId="6890"/>
    <cellStyle name="千位分隔 3 7 2" xfId="6891"/>
    <cellStyle name="千位分隔 3 7 2 2" xfId="6892"/>
    <cellStyle name="千位分隔 3 7 3" xfId="6893"/>
    <cellStyle name="千位分隔 3 8" xfId="6894"/>
    <cellStyle name="千位分隔 3 8 2" xfId="6895"/>
    <cellStyle name="千位分隔 3 8 2 2" xfId="6896"/>
    <cellStyle name="千位分隔 3 8 3" xfId="6897"/>
    <cellStyle name="千位分隔 3 9" xfId="6898"/>
    <cellStyle name="千位分隔 3 9 2" xfId="6899"/>
    <cellStyle name="千位分隔 3 9 2 2" xfId="6900"/>
    <cellStyle name="千位分隔 3 9 3" xfId="6901"/>
    <cellStyle name="千位分隔 4" xfId="6902"/>
    <cellStyle name="千位分隔 4 2" xfId="6903"/>
    <cellStyle name="千位分隔 4 2 2" xfId="6904"/>
    <cellStyle name="千位分隔 4 2 2 2" xfId="6905"/>
    <cellStyle name="千位分隔 4 2 3" xfId="6906"/>
    <cellStyle name="千位分隔 4 2 3 2" xfId="6907"/>
    <cellStyle name="千位分隔 4 2 4" xfId="6908"/>
    <cellStyle name="千位分隔 4 2 4 2" xfId="6909"/>
    <cellStyle name="千位分隔 4 2 5" xfId="6910"/>
    <cellStyle name="千位分隔 4 2 6" xfId="6911"/>
    <cellStyle name="千位分隔 4 3" xfId="6912"/>
    <cellStyle name="千位分隔 4 3 2" xfId="6913"/>
    <cellStyle name="千位分隔 4 4" xfId="6914"/>
    <cellStyle name="千位分隔 4 4 2" xfId="6915"/>
    <cellStyle name="千位分隔 4 5" xfId="6916"/>
    <cellStyle name="千位分隔 4 5 2" xfId="6917"/>
    <cellStyle name="千位分隔 4 6" xfId="6918"/>
    <cellStyle name="千位分隔 4 7" xfId="6919"/>
    <cellStyle name="千位分隔 5" xfId="6920"/>
    <cellStyle name="千位分隔 5 2" xfId="6921"/>
    <cellStyle name="千位分隔 5 3" xfId="6922"/>
    <cellStyle name="千位分隔 6" xfId="6923"/>
    <cellStyle name="千位分隔 7 3" xfId="6924"/>
    <cellStyle name="千位分隔 7 3 2" xfId="6925"/>
    <cellStyle name="千位分隔 7 3 2 2" xfId="6926"/>
    <cellStyle name="千位分隔 7 3 3" xfId="6927"/>
    <cellStyle name="千位分隔[0] 2" xfId="6928"/>
    <cellStyle name="千位分隔[0] 2 2" xfId="6929"/>
    <cellStyle name="千位分隔_Sheet1" xfId="6930"/>
    <cellStyle name="强调文字颜色 1 2" xfId="6931"/>
    <cellStyle name="强调文字颜色 1 3" xfId="6932"/>
    <cellStyle name="强调文字颜色 1 4" xfId="6933"/>
    <cellStyle name="强调文字颜色 2 2" xfId="6934"/>
    <cellStyle name="强调文字颜色 2 3" xfId="6935"/>
    <cellStyle name="强调文字颜色 2 4" xfId="6936"/>
    <cellStyle name="强调文字颜色 3 2" xfId="6937"/>
    <cellStyle name="强调文字颜色 3 3" xfId="6938"/>
    <cellStyle name="强调文字颜色 3 4" xfId="6939"/>
    <cellStyle name="强调文字颜色 4 2" xfId="6940"/>
    <cellStyle name="强调文字颜色 4 3" xfId="6941"/>
    <cellStyle name="强调文字颜色 4 4" xfId="6942"/>
    <cellStyle name="强调文字颜色 5 2" xfId="6943"/>
    <cellStyle name="强调文字颜色 5 3" xfId="6944"/>
    <cellStyle name="强调文字颜色 5 4" xfId="6945"/>
    <cellStyle name="强调文字颜色 6 2" xfId="6946"/>
    <cellStyle name="强调文字颜色 6 3" xfId="6947"/>
    <cellStyle name="强调文字颜色 6 4" xfId="6948"/>
    <cellStyle name="潤ﾊ吹h“_1?…" xfId="6949"/>
    <cellStyle name="審吹h" xfId="6950"/>
    <cellStyle name="适中 10" xfId="6951"/>
    <cellStyle name="适中 11" xfId="6952"/>
    <cellStyle name="适中 2" xfId="6953"/>
    <cellStyle name="适中 2 10" xfId="6954"/>
    <cellStyle name="适中 2 2" xfId="6955"/>
    <cellStyle name="适中 2 3" xfId="6956"/>
    <cellStyle name="适中 2 4" xfId="6957"/>
    <cellStyle name="适中 2 5" xfId="6958"/>
    <cellStyle name="适中 2 6" xfId="6959"/>
    <cellStyle name="适中 2 7" xfId="6960"/>
    <cellStyle name="适中 2 8" xfId="6961"/>
    <cellStyle name="适中 2 9" xfId="6962"/>
    <cellStyle name="适中 3" xfId="6963"/>
    <cellStyle name="适中 3 10" xfId="6964"/>
    <cellStyle name="适中 3 2" xfId="6965"/>
    <cellStyle name="适中 3 3" xfId="6966"/>
    <cellStyle name="适中 3 4" xfId="6967"/>
    <cellStyle name="适中 3 5" xfId="6968"/>
    <cellStyle name="适中 3 6" xfId="6969"/>
    <cellStyle name="适中 3 7" xfId="6970"/>
    <cellStyle name="适中 3 8" xfId="6971"/>
    <cellStyle name="适中 3 9" xfId="6972"/>
    <cellStyle name="适中 4" xfId="6973"/>
    <cellStyle name="适中 4 10" xfId="6974"/>
    <cellStyle name="适中 4 2" xfId="6975"/>
    <cellStyle name="适中 4 3" xfId="6976"/>
    <cellStyle name="适中 4 4" xfId="6977"/>
    <cellStyle name="适中 4 5" xfId="6978"/>
    <cellStyle name="适中 4 6" xfId="6979"/>
    <cellStyle name="适中 4 7" xfId="6980"/>
    <cellStyle name="适中 4 8" xfId="6981"/>
    <cellStyle name="适中 4 9" xfId="6982"/>
    <cellStyle name="适中 5" xfId="6983"/>
    <cellStyle name="适中 6" xfId="6984"/>
    <cellStyle name="适中 7" xfId="6985"/>
    <cellStyle name="适中 8" xfId="6986"/>
    <cellStyle name="适中 9" xfId="6987"/>
    <cellStyle name="输出 10" xfId="6988"/>
    <cellStyle name="输出 10 2" xfId="6989"/>
    <cellStyle name="输出 11" xfId="6990"/>
    <cellStyle name="输出 11 2" xfId="6991"/>
    <cellStyle name="输出 2" xfId="6992"/>
    <cellStyle name="输出 2 10" xfId="6993"/>
    <cellStyle name="输出 2 10 2" xfId="6994"/>
    <cellStyle name="输出 2 11" xfId="6995"/>
    <cellStyle name="输出 2 2" xfId="6996"/>
    <cellStyle name="输出 2 2 2" xfId="6997"/>
    <cellStyle name="输出 2 3" xfId="6998"/>
    <cellStyle name="输出 2 3 2" xfId="6999"/>
    <cellStyle name="输出 2 4" xfId="7000"/>
    <cellStyle name="输出 2 4 2" xfId="7001"/>
    <cellStyle name="输出 2 5" xfId="7002"/>
    <cellStyle name="输出 2 5 2" xfId="7003"/>
    <cellStyle name="输出 2 6" xfId="7004"/>
    <cellStyle name="输出 2 6 2" xfId="7005"/>
    <cellStyle name="输出 2 7" xfId="7006"/>
    <cellStyle name="输出 2 7 2" xfId="7007"/>
    <cellStyle name="输出 2 8" xfId="7008"/>
    <cellStyle name="输出 2 8 2" xfId="7009"/>
    <cellStyle name="输出 2 9" xfId="7010"/>
    <cellStyle name="输出 2 9 2" xfId="7011"/>
    <cellStyle name="输出 3" xfId="7012"/>
    <cellStyle name="输出 3 10" xfId="7013"/>
    <cellStyle name="输出 3 10 2" xfId="7014"/>
    <cellStyle name="输出 3 11" xfId="7015"/>
    <cellStyle name="输出 3 2" xfId="7016"/>
    <cellStyle name="输出 3 2 2" xfId="7017"/>
    <cellStyle name="输出 3 3" xfId="7018"/>
    <cellStyle name="输出 3 3 2" xfId="7019"/>
    <cellStyle name="输出 3 4" xfId="7020"/>
    <cellStyle name="输出 3 4 2" xfId="7021"/>
    <cellStyle name="输出 3 5" xfId="7022"/>
    <cellStyle name="输出 3 5 2" xfId="7023"/>
    <cellStyle name="输出 3 6" xfId="7024"/>
    <cellStyle name="输出 3 6 2" xfId="7025"/>
    <cellStyle name="输出 3 7" xfId="7026"/>
    <cellStyle name="输出 3 7 2" xfId="7027"/>
    <cellStyle name="输出 3 8" xfId="7028"/>
    <cellStyle name="输出 3 8 2" xfId="7029"/>
    <cellStyle name="输出 3 9" xfId="7030"/>
    <cellStyle name="输出 3 9 2" xfId="7031"/>
    <cellStyle name="输出 4" xfId="7032"/>
    <cellStyle name="输出 4 10" xfId="7033"/>
    <cellStyle name="输出 4 10 2" xfId="7034"/>
    <cellStyle name="输出 4 11" xfId="7035"/>
    <cellStyle name="输出 4 2" xfId="7036"/>
    <cellStyle name="输出 4 2 2" xfId="7037"/>
    <cellStyle name="输出 4 3" xfId="7038"/>
    <cellStyle name="输出 4 3 2" xfId="7039"/>
    <cellStyle name="输出 4 4" xfId="7040"/>
    <cellStyle name="输出 4 4 2" xfId="7041"/>
    <cellStyle name="输出 4 5" xfId="7042"/>
    <cellStyle name="输出 4 5 2" xfId="7043"/>
    <cellStyle name="输出 4 6" xfId="7044"/>
    <cellStyle name="输出 4 6 2" xfId="7045"/>
    <cellStyle name="输出 4 7" xfId="7046"/>
    <cellStyle name="输出 4 7 2" xfId="7047"/>
    <cellStyle name="输出 4 8" xfId="7048"/>
    <cellStyle name="输出 4 8 2" xfId="7049"/>
    <cellStyle name="输出 4 9" xfId="7050"/>
    <cellStyle name="输出 4 9 2" xfId="7051"/>
    <cellStyle name="输出 5" xfId="7052"/>
    <cellStyle name="输出 5 2" xfId="7053"/>
    <cellStyle name="输出 6" xfId="7054"/>
    <cellStyle name="输出 6 2" xfId="7055"/>
    <cellStyle name="输出 7" xfId="7056"/>
    <cellStyle name="输出 7 2" xfId="7057"/>
    <cellStyle name="输出 8" xfId="7058"/>
    <cellStyle name="输出 8 2" xfId="7059"/>
    <cellStyle name="输出 9" xfId="7060"/>
    <cellStyle name="输出 9 2" xfId="7061"/>
    <cellStyle name="输入 10" xfId="7062"/>
    <cellStyle name="输入 10 2" xfId="7063"/>
    <cellStyle name="输入 11" xfId="7064"/>
    <cellStyle name="输入 11 2" xfId="7065"/>
    <cellStyle name="输入 2" xfId="7066"/>
    <cellStyle name="输入 2 10" xfId="7067"/>
    <cellStyle name="输入 2 10 2" xfId="7068"/>
    <cellStyle name="输入 2 11" xfId="7069"/>
    <cellStyle name="输入 2 2" xfId="7070"/>
    <cellStyle name="输入 2 2 2" xfId="7071"/>
    <cellStyle name="输入 2 3" xfId="7072"/>
    <cellStyle name="输入 2 3 2" xfId="7073"/>
    <cellStyle name="输入 2 4" xfId="7074"/>
    <cellStyle name="输入 2 4 2" xfId="7075"/>
    <cellStyle name="输入 2 5" xfId="7076"/>
    <cellStyle name="输入 2 5 2" xfId="7077"/>
    <cellStyle name="输入 2 6" xfId="7078"/>
    <cellStyle name="输入 2 6 2" xfId="7079"/>
    <cellStyle name="输入 2 7" xfId="7080"/>
    <cellStyle name="输入 2 7 2" xfId="7081"/>
    <cellStyle name="输入 2 8" xfId="7082"/>
    <cellStyle name="输入 2 8 2" xfId="7083"/>
    <cellStyle name="输入 2 9" xfId="7084"/>
    <cellStyle name="输入 2 9 2" xfId="7085"/>
    <cellStyle name="输入 3" xfId="7086"/>
    <cellStyle name="输入 3 10" xfId="7087"/>
    <cellStyle name="输入 3 10 2" xfId="7088"/>
    <cellStyle name="输入 3 11" xfId="7089"/>
    <cellStyle name="输入 3 2" xfId="7090"/>
    <cellStyle name="输入 3 2 2" xfId="7091"/>
    <cellStyle name="输入 3 3" xfId="7092"/>
    <cellStyle name="输入 3 3 2" xfId="7093"/>
    <cellStyle name="输入 3 4" xfId="7094"/>
    <cellStyle name="输入 3 4 2" xfId="7095"/>
    <cellStyle name="输入 3 5" xfId="7096"/>
    <cellStyle name="输入 3 5 2" xfId="7097"/>
    <cellStyle name="输入 3 6" xfId="7098"/>
    <cellStyle name="输入 3 6 2" xfId="7099"/>
    <cellStyle name="输入 3 7" xfId="7100"/>
    <cellStyle name="输入 3 7 2" xfId="7101"/>
    <cellStyle name="输入 3 8" xfId="7102"/>
    <cellStyle name="输入 3 8 2" xfId="7103"/>
    <cellStyle name="输入 3 9" xfId="7104"/>
    <cellStyle name="输入 3 9 2" xfId="7105"/>
    <cellStyle name="输入 4" xfId="7106"/>
    <cellStyle name="输入 4 10" xfId="7107"/>
    <cellStyle name="输入 4 10 2" xfId="7108"/>
    <cellStyle name="输入 4 11" xfId="7109"/>
    <cellStyle name="输入 4 2" xfId="7110"/>
    <cellStyle name="输入 4 2 2" xfId="7111"/>
    <cellStyle name="输入 4 3" xfId="7112"/>
    <cellStyle name="输入 4 3 2" xfId="7113"/>
    <cellStyle name="输入 4 4" xfId="7114"/>
    <cellStyle name="输入 4 4 2" xfId="7115"/>
    <cellStyle name="输入 4 5" xfId="7116"/>
    <cellStyle name="输入 4 5 2" xfId="7117"/>
    <cellStyle name="输入 4 6" xfId="7118"/>
    <cellStyle name="输入 4 6 2" xfId="7119"/>
    <cellStyle name="输入 4 7" xfId="7120"/>
    <cellStyle name="输入 4 7 2" xfId="7121"/>
    <cellStyle name="输入 4 8" xfId="7122"/>
    <cellStyle name="输入 4 8 2" xfId="7123"/>
    <cellStyle name="输入 4 9" xfId="7124"/>
    <cellStyle name="输入 4 9 2" xfId="7125"/>
    <cellStyle name="输入 5" xfId="7126"/>
    <cellStyle name="输入 5 2" xfId="7127"/>
    <cellStyle name="输入 6" xfId="7128"/>
    <cellStyle name="输入 6 2" xfId="7129"/>
    <cellStyle name="输入 7" xfId="7130"/>
    <cellStyle name="输入 7 2" xfId="7131"/>
    <cellStyle name="输入 8" xfId="7132"/>
    <cellStyle name="输入 8 2" xfId="7133"/>
    <cellStyle name="输入 9" xfId="7134"/>
    <cellStyle name="输入 9 2" xfId="7135"/>
    <cellStyle name="輸出" xfId="7136"/>
    <cellStyle name="輸出 2" xfId="7137"/>
    <cellStyle name="輸入" xfId="7138"/>
    <cellStyle name="輸入 2" xfId="7139"/>
    <cellStyle name="說明文字" xfId="7140"/>
    <cellStyle name="袒飜・ﾇﾋ [0.00]_laroux" xfId="7141"/>
    <cellStyle name="袒飜・ﾇﾋ_laroux" xfId="7142"/>
    <cellStyle name="通貨 [0.00]_- 1f -" xfId="7143"/>
    <cellStyle name="通貨_- 1f -" xfId="7144"/>
    <cellStyle name="脱浦 [0.00]_Attach2" xfId="7145"/>
    <cellStyle name="脱浦_Attach2" xfId="7146"/>
    <cellStyle name="小数点1桁" xfId="7147"/>
    <cellStyle name="样式 1" xfId="7148"/>
    <cellStyle name="样式 1 10" xfId="7149"/>
    <cellStyle name="样式 1 11" xfId="7150"/>
    <cellStyle name="样式 1 12" xfId="7151"/>
    <cellStyle name="样式 1 13" xfId="7152"/>
    <cellStyle name="样式 1 14" xfId="7153"/>
    <cellStyle name="样式 1 15" xfId="7154"/>
    <cellStyle name="样式 1 16" xfId="7155"/>
    <cellStyle name="样式 1 17" xfId="7156"/>
    <cellStyle name="样式 1 18" xfId="7157"/>
    <cellStyle name="样式 1 19" xfId="7158"/>
    <cellStyle name="样式 1 2" xfId="7159"/>
    <cellStyle name="样式 1 2 10" xfId="7160"/>
    <cellStyle name="样式 1 2 11" xfId="7161"/>
    <cellStyle name="样式 1 2 2" xfId="7162"/>
    <cellStyle name="样式 1 2 3" xfId="7163"/>
    <cellStyle name="样式 1 2 4" xfId="7164"/>
    <cellStyle name="样式 1 2 5" xfId="7165"/>
    <cellStyle name="样式 1 2 6" xfId="7166"/>
    <cellStyle name="样式 1 2 7" xfId="7167"/>
    <cellStyle name="样式 1 2 8" xfId="7168"/>
    <cellStyle name="样式 1 2 9" xfId="7169"/>
    <cellStyle name="样式 1 20" xfId="7170"/>
    <cellStyle name="样式 1 21" xfId="7171"/>
    <cellStyle name="样式 1 3" xfId="7172"/>
    <cellStyle name="样式 1 3 10" xfId="7173"/>
    <cellStyle name="样式 1 3 2" xfId="7174"/>
    <cellStyle name="样式 1 3 3" xfId="7175"/>
    <cellStyle name="样式 1 3 4" xfId="7176"/>
    <cellStyle name="样式 1 3 5" xfId="7177"/>
    <cellStyle name="样式 1 3 6" xfId="7178"/>
    <cellStyle name="样式 1 3 7" xfId="7179"/>
    <cellStyle name="样式 1 3 8" xfId="7180"/>
    <cellStyle name="样式 1 3 9" xfId="7181"/>
    <cellStyle name="样式 1 4" xfId="7182"/>
    <cellStyle name="样式 1 5" xfId="7183"/>
    <cellStyle name="样式 1 6" xfId="7184"/>
    <cellStyle name="样式 1 7" xfId="7185"/>
    <cellStyle name="样式 1 8" xfId="7186"/>
    <cellStyle name="样式 1 9" xfId="7187"/>
    <cellStyle name="样式 2" xfId="7188"/>
    <cellStyle name="一?Ecompare" xfId="7189"/>
    <cellStyle name="一?ESheet1_1" xfId="7190"/>
    <cellStyle name="一般_  Design " xfId="7191"/>
    <cellStyle name="昗弨_!!!GO" xfId="7192"/>
    <cellStyle name="整数" xfId="7193"/>
    <cellStyle name="寘嬫愗傝 [0.00]_!!!GO" xfId="7194"/>
    <cellStyle name="寘嬫愗傝_!!!GO" xfId="7195"/>
    <cellStyle name="中等" xfId="7196"/>
    <cellStyle name="注释 10" xfId="7197"/>
    <cellStyle name="注释 10 2" xfId="7198"/>
    <cellStyle name="注释 11" xfId="7199"/>
    <cellStyle name="注释 11 2" xfId="7200"/>
    <cellStyle name="注释 2" xfId="7201"/>
    <cellStyle name="注释 2 10" xfId="7202"/>
    <cellStyle name="注释 2 10 2" xfId="7203"/>
    <cellStyle name="注释 2 11" xfId="7204"/>
    <cellStyle name="注释 2 11 2" xfId="7205"/>
    <cellStyle name="注释 2 12" xfId="7206"/>
    <cellStyle name="注释 2 12 2" xfId="7207"/>
    <cellStyle name="注释 2 13" xfId="7208"/>
    <cellStyle name="注释 2 13 2" xfId="7209"/>
    <cellStyle name="注释 2 14" xfId="7210"/>
    <cellStyle name="注释 2 14 2" xfId="7211"/>
    <cellStyle name="注释 2 15" xfId="7212"/>
    <cellStyle name="注释 2 15 2" xfId="7213"/>
    <cellStyle name="注释 2 16" xfId="7214"/>
    <cellStyle name="注释 2 16 2" xfId="7215"/>
    <cellStyle name="注释 2 17" xfId="7216"/>
    <cellStyle name="注释 2 17 2" xfId="7217"/>
    <cellStyle name="注释 2 18" xfId="7218"/>
    <cellStyle name="注释 2 18 2" xfId="7219"/>
    <cellStyle name="注释 2 19" xfId="7220"/>
    <cellStyle name="注释 2 19 2" xfId="7221"/>
    <cellStyle name="注释 2 2" xfId="7222"/>
    <cellStyle name="注释 2 2 10" xfId="7223"/>
    <cellStyle name="注释 2 2 10 2" xfId="7224"/>
    <cellStyle name="注释 2 2 11" xfId="7225"/>
    <cellStyle name="注释 2 2 11 2" xfId="7226"/>
    <cellStyle name="注释 2 2 12" xfId="7227"/>
    <cellStyle name="注释 2 2 2" xfId="7228"/>
    <cellStyle name="注释 2 2 2 2" xfId="7229"/>
    <cellStyle name="注释 2 2 3" xfId="7230"/>
    <cellStyle name="注释 2 2 3 2" xfId="7231"/>
    <cellStyle name="注释 2 2 4" xfId="7232"/>
    <cellStyle name="注释 2 2 4 2" xfId="7233"/>
    <cellStyle name="注释 2 2 5" xfId="7234"/>
    <cellStyle name="注释 2 2 5 2" xfId="7235"/>
    <cellStyle name="注释 2 2 6" xfId="7236"/>
    <cellStyle name="注释 2 2 6 2" xfId="7237"/>
    <cellStyle name="注释 2 2 7" xfId="7238"/>
    <cellStyle name="注释 2 2 7 2" xfId="7239"/>
    <cellStyle name="注释 2 2 8" xfId="7240"/>
    <cellStyle name="注释 2 2 8 2" xfId="7241"/>
    <cellStyle name="注释 2 2 9" xfId="7242"/>
    <cellStyle name="注释 2 2 9 2" xfId="7243"/>
    <cellStyle name="注释 2 20" xfId="7244"/>
    <cellStyle name="注释 2 20 2" xfId="7245"/>
    <cellStyle name="注释 2 21" xfId="7246"/>
    <cellStyle name="注释 2 3" xfId="7247"/>
    <cellStyle name="注释 2 3 10" xfId="7248"/>
    <cellStyle name="注释 2 3 10 2" xfId="7249"/>
    <cellStyle name="注释 2 3 11" xfId="7250"/>
    <cellStyle name="注释 2 3 2" xfId="7251"/>
    <cellStyle name="注释 2 3 2 2" xfId="7252"/>
    <cellStyle name="注释 2 3 3" xfId="7253"/>
    <cellStyle name="注释 2 3 3 2" xfId="7254"/>
    <cellStyle name="注释 2 3 4" xfId="7255"/>
    <cellStyle name="注释 2 3 4 2" xfId="7256"/>
    <cellStyle name="注释 2 3 5" xfId="7257"/>
    <cellStyle name="注释 2 3 5 2" xfId="7258"/>
    <cellStyle name="注释 2 3 6" xfId="7259"/>
    <cellStyle name="注释 2 3 6 2" xfId="7260"/>
    <cellStyle name="注释 2 3 7" xfId="7261"/>
    <cellStyle name="注释 2 3 7 2" xfId="7262"/>
    <cellStyle name="注释 2 3 8" xfId="7263"/>
    <cellStyle name="注释 2 3 8 2" xfId="7264"/>
    <cellStyle name="注释 2 3 9" xfId="7265"/>
    <cellStyle name="注释 2 3 9 2" xfId="7266"/>
    <cellStyle name="注释 2 4" xfId="7267"/>
    <cellStyle name="注释 2 4 10" xfId="7268"/>
    <cellStyle name="注释 2 4 10 2" xfId="7269"/>
    <cellStyle name="注释 2 4 11" xfId="7270"/>
    <cellStyle name="注释 2 4 2" xfId="7271"/>
    <cellStyle name="注释 2 4 2 2" xfId="7272"/>
    <cellStyle name="注释 2 4 3" xfId="7273"/>
    <cellStyle name="注释 2 4 3 2" xfId="7274"/>
    <cellStyle name="注释 2 4 4" xfId="7275"/>
    <cellStyle name="注释 2 4 4 2" xfId="7276"/>
    <cellStyle name="注释 2 4 5" xfId="7277"/>
    <cellStyle name="注释 2 4 5 2" xfId="7278"/>
    <cellStyle name="注释 2 4 6" xfId="7279"/>
    <cellStyle name="注释 2 4 6 2" xfId="7280"/>
    <cellStyle name="注释 2 4 7" xfId="7281"/>
    <cellStyle name="注释 2 4 7 2" xfId="7282"/>
    <cellStyle name="注释 2 4 8" xfId="7283"/>
    <cellStyle name="注释 2 4 8 2" xfId="7284"/>
    <cellStyle name="注释 2 4 9" xfId="7285"/>
    <cellStyle name="注释 2 4 9 2" xfId="7286"/>
    <cellStyle name="注释 2 5" xfId="7287"/>
    <cellStyle name="注释 2 5 2" xfId="7288"/>
    <cellStyle name="注释 2 6" xfId="7289"/>
    <cellStyle name="注释 2 6 2" xfId="7290"/>
    <cellStyle name="注释 2 7" xfId="7291"/>
    <cellStyle name="注释 2 7 2" xfId="7292"/>
    <cellStyle name="注释 2 8" xfId="7293"/>
    <cellStyle name="注释 2 8 2" xfId="7294"/>
    <cellStyle name="注释 2 9" xfId="7295"/>
    <cellStyle name="注释 2 9 2" xfId="7296"/>
    <cellStyle name="注释 3" xfId="7297"/>
    <cellStyle name="注释 3 10" xfId="7298"/>
    <cellStyle name="注释 3 10 2" xfId="7299"/>
    <cellStyle name="注释 3 11" xfId="7300"/>
    <cellStyle name="注释 3 2" xfId="7301"/>
    <cellStyle name="注释 3 2 2" xfId="7302"/>
    <cellStyle name="注释 3 3" xfId="7303"/>
    <cellStyle name="注释 3 3 2" xfId="7304"/>
    <cellStyle name="注释 3 4" xfId="7305"/>
    <cellStyle name="注释 3 4 2" xfId="7306"/>
    <cellStyle name="注释 3 5" xfId="7307"/>
    <cellStyle name="注释 3 5 2" xfId="7308"/>
    <cellStyle name="注释 3 6" xfId="7309"/>
    <cellStyle name="注释 3 6 2" xfId="7310"/>
    <cellStyle name="注释 3 7" xfId="7311"/>
    <cellStyle name="注释 3 7 2" xfId="7312"/>
    <cellStyle name="注释 3 8" xfId="7313"/>
    <cellStyle name="注释 3 8 2" xfId="7314"/>
    <cellStyle name="注释 3 9" xfId="7315"/>
    <cellStyle name="注释 3 9 2" xfId="7316"/>
    <cellStyle name="注释 4" xfId="7317"/>
    <cellStyle name="注释 4 10" xfId="7318"/>
    <cellStyle name="注释 4 10 2" xfId="7319"/>
    <cellStyle name="注释 4 11" xfId="7320"/>
    <cellStyle name="注释 4 2" xfId="7321"/>
    <cellStyle name="注释 4 2 2" xfId="7322"/>
    <cellStyle name="注释 4 3" xfId="7323"/>
    <cellStyle name="注释 4 3 2" xfId="7324"/>
    <cellStyle name="注释 4 4" xfId="7325"/>
    <cellStyle name="注释 4 4 2" xfId="7326"/>
    <cellStyle name="注释 4 5" xfId="7327"/>
    <cellStyle name="注释 4 5 2" xfId="7328"/>
    <cellStyle name="注释 4 6" xfId="7329"/>
    <cellStyle name="注释 4 6 2" xfId="7330"/>
    <cellStyle name="注释 4 7" xfId="7331"/>
    <cellStyle name="注释 4 7 2" xfId="7332"/>
    <cellStyle name="注释 4 8" xfId="7333"/>
    <cellStyle name="注释 4 8 2" xfId="7334"/>
    <cellStyle name="注释 4 9" xfId="7335"/>
    <cellStyle name="注释 4 9 2" xfId="7336"/>
    <cellStyle name="注释 5" xfId="7337"/>
    <cellStyle name="注释 5 10" xfId="7338"/>
    <cellStyle name="注释 5 10 2" xfId="7339"/>
    <cellStyle name="注释 5 11" xfId="7340"/>
    <cellStyle name="注释 5 2" xfId="7341"/>
    <cellStyle name="注释 5 2 2" xfId="7342"/>
    <cellStyle name="注释 5 3" xfId="7343"/>
    <cellStyle name="注释 5 3 2" xfId="7344"/>
    <cellStyle name="注释 5 4" xfId="7345"/>
    <cellStyle name="注释 5 4 2" xfId="7346"/>
    <cellStyle name="注释 5 5" xfId="7347"/>
    <cellStyle name="注释 5 5 2" xfId="7348"/>
    <cellStyle name="注释 5 6" xfId="7349"/>
    <cellStyle name="注释 5 6 2" xfId="7350"/>
    <cellStyle name="注释 5 7" xfId="7351"/>
    <cellStyle name="注释 5 7 2" xfId="7352"/>
    <cellStyle name="注释 5 8" xfId="7353"/>
    <cellStyle name="注释 5 8 2" xfId="7354"/>
    <cellStyle name="注释 5 9" xfId="7355"/>
    <cellStyle name="注释 5 9 2" xfId="7356"/>
    <cellStyle name="注释 6" xfId="7357"/>
    <cellStyle name="注释 6 2" xfId="7358"/>
    <cellStyle name="注释 7" xfId="7359"/>
    <cellStyle name="注释 7 2" xfId="7360"/>
    <cellStyle name="注释 8" xfId="7361"/>
    <cellStyle name="注释 8 2" xfId="7362"/>
    <cellStyle name="注释 9" xfId="7363"/>
    <cellStyle name="注释 9 2" xfId="7364"/>
  </cellStyles>
  <tableStyles count="0" defaultTableStyle="TableStyleMedium2" defaultPivotStyle="PivotStyleLight16"/>
  <colors>
    <mruColors>
      <color rgb="00BAE6E8"/>
      <color rgb="00FFFFCC"/>
      <color rgb="00B9E3D9"/>
      <color rgb="00E0E0E0"/>
      <color rgb="00AEE1E4"/>
      <color rgb="0000B0F0"/>
      <color rgb="00FEBC28"/>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59</xdr:row>
      <xdr:rowOff>0</xdr:rowOff>
    </xdr:from>
    <xdr:ext cx="533400" cy="9525"/>
    <xdr:pic>
      <xdr:nvPicPr>
        <xdr:cNvPr id="2"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3"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4"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5" name="Picture 1"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6" name="Picture 2"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7" name="Picture 3"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8" name="Picture 4"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9" name="Picture 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0" name="Picture 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533400" cy="9525"/>
    <xdr:pic>
      <xdr:nvPicPr>
        <xdr:cNvPr id="11"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2"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13" name="Picture 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14" name="Picture 1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5"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533400" cy="9525"/>
    <xdr:pic>
      <xdr:nvPicPr>
        <xdr:cNvPr id="16" name="Picture 1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17" name="Picture 1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18" name="Picture 1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19" name="Picture 2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533400" cy="9525"/>
    <xdr:pic>
      <xdr:nvPicPr>
        <xdr:cNvPr id="20"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1"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2"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23" name="Picture 1"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4" name="Picture 2"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25" name="Picture 3"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6" name="Picture 4"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27" name="Picture 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28" name="Picture 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533400" cy="9525"/>
    <xdr:pic>
      <xdr:nvPicPr>
        <xdr:cNvPr id="29"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30"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31" name="Picture 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32" name="Picture 1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33"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533400" cy="9525"/>
    <xdr:pic>
      <xdr:nvPicPr>
        <xdr:cNvPr id="34" name="Picture 1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9525"/>
    <xdr:pic>
      <xdr:nvPicPr>
        <xdr:cNvPr id="35" name="Picture 1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36" name="Picture 1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59</xdr:row>
      <xdr:rowOff>0</xdr:rowOff>
    </xdr:from>
    <xdr:ext cx="9525" cy="133350"/>
    <xdr:pic>
      <xdr:nvPicPr>
        <xdr:cNvPr id="37" name="Picture 2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67425" y="3086798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19</xdr:row>
      <xdr:rowOff>0</xdr:rowOff>
    </xdr:from>
    <xdr:ext cx="533400" cy="9525"/>
    <xdr:pic>
      <xdr:nvPicPr>
        <xdr:cNvPr id="2"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3"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4"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5" name="Picture 1"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6" name="Picture 2"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7" name="Picture 3"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8" name="Picture 4"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9" name="Picture 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10" name="Picture 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533400" cy="9525"/>
    <xdr:pic>
      <xdr:nvPicPr>
        <xdr:cNvPr id="11"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12"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13" name="Picture 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14" name="Picture 1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15"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533400" cy="9525"/>
    <xdr:pic>
      <xdr:nvPicPr>
        <xdr:cNvPr id="16" name="Picture 1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9525"/>
    <xdr:pic>
      <xdr:nvPicPr>
        <xdr:cNvPr id="17" name="Picture 1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18" name="Picture 1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19</xdr:row>
      <xdr:rowOff>0</xdr:rowOff>
    </xdr:from>
    <xdr:ext cx="9525" cy="133350"/>
    <xdr:pic>
      <xdr:nvPicPr>
        <xdr:cNvPr id="19" name="Picture 2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663321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533400" cy="9525"/>
    <xdr:pic>
      <xdr:nvPicPr>
        <xdr:cNvPr id="20"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1"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2"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133350"/>
    <xdr:pic>
      <xdr:nvPicPr>
        <xdr:cNvPr id="23" name="Picture 1"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646809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24" name="Picture 2"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646809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133350"/>
    <xdr:pic>
      <xdr:nvPicPr>
        <xdr:cNvPr id="25" name="Picture 3"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646809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9525"/>
    <xdr:pic>
      <xdr:nvPicPr>
        <xdr:cNvPr id="26" name="Picture 4"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646809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49</xdr:row>
      <xdr:rowOff>0</xdr:rowOff>
    </xdr:from>
    <xdr:ext cx="9525" cy="133350"/>
    <xdr:pic>
      <xdr:nvPicPr>
        <xdr:cNvPr id="27" name="Picture 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6468090"/>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28" name="Picture 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533400" cy="9525"/>
    <xdr:pic>
      <xdr:nvPicPr>
        <xdr:cNvPr id="29" name="Picture 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30" name="Picture 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133350"/>
    <xdr:pic>
      <xdr:nvPicPr>
        <xdr:cNvPr id="31" name="Picture 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133350"/>
    <xdr:pic>
      <xdr:nvPicPr>
        <xdr:cNvPr id="32" name="Picture 15"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33" name="Picture 1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533400" cy="9525"/>
    <xdr:pic>
      <xdr:nvPicPr>
        <xdr:cNvPr id="34" name="Picture 17"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533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9525"/>
    <xdr:pic>
      <xdr:nvPicPr>
        <xdr:cNvPr id="35" name="Picture 18"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133350"/>
    <xdr:pic>
      <xdr:nvPicPr>
        <xdr:cNvPr id="36" name="Picture 19"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56</xdr:row>
      <xdr:rowOff>0</xdr:rowOff>
    </xdr:from>
    <xdr:ext cx="9525" cy="133350"/>
    <xdr:pic>
      <xdr:nvPicPr>
        <xdr:cNvPr id="37" name="Picture 26" descr="http://www.bmw.com.cn/_common/html/img/palette/1x1_trans.gif"/>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524750" y="18391505"/>
          <a:ext cx="952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285750</xdr:colOff>
      <xdr:row>3</xdr:row>
      <xdr:rowOff>19050</xdr:rowOff>
    </xdr:from>
    <xdr:to>
      <xdr:col>6</xdr:col>
      <xdr:colOff>1322070</xdr:colOff>
      <xdr:row>5</xdr:row>
      <xdr:rowOff>363855</xdr:rowOff>
    </xdr:to>
    <xdr:pic>
      <xdr:nvPicPr>
        <xdr:cNvPr id="6" name="图片 1" descr="北京中汽(沃尔沃二维码).jpg"/>
        <xdr:cNvPicPr>
          <a:picLocks noChangeAspect="1"/>
        </xdr:cNvPicPr>
      </xdr:nvPicPr>
      <xdr:blipFill>
        <a:blip r:embed="rId1" cstate="print"/>
        <a:srcRect/>
        <a:stretch>
          <a:fillRect/>
        </a:stretch>
      </xdr:blipFill>
      <xdr:spPr>
        <a:xfrm>
          <a:off x="11849100" y="1288415"/>
          <a:ext cx="1036320" cy="1106805"/>
        </a:xfrm>
        <a:prstGeom prst="rect">
          <a:avLst/>
        </a:prstGeom>
        <a:noFill/>
        <a:ln w="9525">
          <a:noFill/>
          <a:miter lim="800000"/>
          <a:headEnd/>
          <a:tailEnd/>
        </a:ln>
      </xdr:spPr>
    </xdr:pic>
    <xdr:clientData/>
  </xdr:twoCellAnchor>
  <xdr:twoCellAnchor editAs="oneCell">
    <xdr:from>
      <xdr:col>6</xdr:col>
      <xdr:colOff>285750</xdr:colOff>
      <xdr:row>3</xdr:row>
      <xdr:rowOff>19050</xdr:rowOff>
    </xdr:from>
    <xdr:to>
      <xdr:col>6</xdr:col>
      <xdr:colOff>1322070</xdr:colOff>
      <xdr:row>5</xdr:row>
      <xdr:rowOff>363855</xdr:rowOff>
    </xdr:to>
    <xdr:pic>
      <xdr:nvPicPr>
        <xdr:cNvPr id="2" name="图片 1" descr="北京中汽(沃尔沃二维码).jpg"/>
        <xdr:cNvPicPr>
          <a:picLocks noChangeAspect="1"/>
        </xdr:cNvPicPr>
      </xdr:nvPicPr>
      <xdr:blipFill>
        <a:blip r:embed="rId1" cstate="print"/>
        <a:srcRect/>
        <a:stretch>
          <a:fillRect/>
        </a:stretch>
      </xdr:blipFill>
      <xdr:spPr>
        <a:xfrm>
          <a:off x="11849100" y="1288415"/>
          <a:ext cx="1036320" cy="1106805"/>
        </a:xfrm>
        <a:prstGeom prst="rect">
          <a:avLst/>
        </a:prstGeom>
        <a:noFill/>
        <a:ln w="9525">
          <a:noFill/>
          <a:miter lim="800000"/>
          <a:headEnd/>
          <a:tailEnd/>
        </a:ln>
      </xdr:spPr>
    </xdr:pic>
    <xdr:clientData/>
  </xdr:twoCellAnchor>
  <xdr:twoCellAnchor editAs="oneCell">
    <xdr:from>
      <xdr:col>6</xdr:col>
      <xdr:colOff>285750</xdr:colOff>
      <xdr:row>3</xdr:row>
      <xdr:rowOff>19050</xdr:rowOff>
    </xdr:from>
    <xdr:to>
      <xdr:col>6</xdr:col>
      <xdr:colOff>1322070</xdr:colOff>
      <xdr:row>5</xdr:row>
      <xdr:rowOff>363855</xdr:rowOff>
    </xdr:to>
    <xdr:pic>
      <xdr:nvPicPr>
        <xdr:cNvPr id="3" name="图片 1" descr="北京中汽(沃尔沃二维码).jpg"/>
        <xdr:cNvPicPr>
          <a:picLocks noChangeAspect="1"/>
        </xdr:cNvPicPr>
      </xdr:nvPicPr>
      <xdr:blipFill>
        <a:blip r:embed="rId1" cstate="print"/>
        <a:srcRect/>
        <a:stretch>
          <a:fillRect/>
        </a:stretch>
      </xdr:blipFill>
      <xdr:spPr>
        <a:xfrm>
          <a:off x="11849100" y="1288415"/>
          <a:ext cx="1036320" cy="1106805"/>
        </a:xfrm>
        <a:prstGeom prst="rect">
          <a:avLst/>
        </a:prstGeom>
        <a:noFill/>
        <a:ln w="9525">
          <a:noFill/>
          <a:miter lim="800000"/>
          <a:headEnd/>
          <a:tailEnd/>
        </a:ln>
      </xdr:spPr>
    </xdr:pic>
    <xdr:clientData/>
  </xdr:twoCellAnchor>
  <xdr:twoCellAnchor editAs="oneCell">
    <xdr:from>
      <xdr:col>6</xdr:col>
      <xdr:colOff>285750</xdr:colOff>
      <xdr:row>3</xdr:row>
      <xdr:rowOff>19050</xdr:rowOff>
    </xdr:from>
    <xdr:to>
      <xdr:col>6</xdr:col>
      <xdr:colOff>1322070</xdr:colOff>
      <xdr:row>5</xdr:row>
      <xdr:rowOff>363855</xdr:rowOff>
    </xdr:to>
    <xdr:pic>
      <xdr:nvPicPr>
        <xdr:cNvPr id="4" name="图片 3" descr="北京中汽(沃尔沃二维码).jpg"/>
        <xdr:cNvPicPr>
          <a:picLocks noChangeAspect="1"/>
        </xdr:cNvPicPr>
      </xdr:nvPicPr>
      <xdr:blipFill>
        <a:blip r:embed="rId1" cstate="print"/>
        <a:srcRect/>
        <a:stretch>
          <a:fillRect/>
        </a:stretch>
      </xdr:blipFill>
      <xdr:spPr>
        <a:xfrm>
          <a:off x="11849100" y="1288415"/>
          <a:ext cx="1036320" cy="11068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流畅">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88453392.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pageSetUpPr autoPageBreaks="0"/>
  </sheetPr>
  <dimension ref="A1:P157"/>
  <sheetViews>
    <sheetView tabSelected="1" workbookViewId="0">
      <selection activeCell="B2" sqref="B2:L2"/>
    </sheetView>
  </sheetViews>
  <sheetFormatPr defaultColWidth="9" defaultRowHeight="16.5"/>
  <cols>
    <col min="1" max="1" width="2.5" style="1305" customWidth="1"/>
    <col min="2" max="2" width="9.625" style="1305" customWidth="1"/>
    <col min="3" max="3" width="11.25" style="1305" customWidth="1"/>
    <col min="4" max="4" width="2.25" style="1305" customWidth="1"/>
    <col min="5" max="6" width="11.25" style="1305" customWidth="1"/>
    <col min="7" max="7" width="2.25" style="1305" customWidth="1"/>
    <col min="8" max="9" width="11.25" style="1305" customWidth="1"/>
    <col min="10" max="10" width="2.25" style="1305" customWidth="1"/>
    <col min="11" max="11" width="11.25" style="1305" customWidth="1"/>
    <col min="12" max="12" width="12" style="1305" customWidth="1"/>
    <col min="13" max="16384" width="9" style="1305"/>
  </cols>
  <sheetData>
    <row r="1" ht="9.75" customHeight="1" spans="1:12">
      <c r="A1" s="1306"/>
      <c r="B1" s="1307"/>
      <c r="C1" s="1308"/>
      <c r="D1" s="1308"/>
      <c r="E1" s="1308"/>
      <c r="F1" s="1308"/>
      <c r="G1" s="1308"/>
      <c r="H1" s="1308"/>
      <c r="I1" s="1308"/>
      <c r="J1" s="1308"/>
      <c r="K1" s="1308"/>
      <c r="L1" s="1354"/>
    </row>
    <row r="2" ht="51.6" customHeight="1" spans="1:12">
      <c r="A2" s="1306"/>
      <c r="B2" s="1309" t="s">
        <v>0</v>
      </c>
      <c r="C2" s="1310"/>
      <c r="D2" s="1310"/>
      <c r="E2" s="1310"/>
      <c r="F2" s="1310"/>
      <c r="G2" s="1310"/>
      <c r="H2" s="1310"/>
      <c r="I2" s="1310"/>
      <c r="J2" s="1310"/>
      <c r="K2" s="1310"/>
      <c r="L2" s="1355"/>
    </row>
    <row r="3" s="1302" customFormat="1" ht="22.15" customHeight="1" spans="1:13">
      <c r="A3" s="1306"/>
      <c r="B3" s="1311" t="s">
        <v>1</v>
      </c>
      <c r="C3" s="1311"/>
      <c r="D3" s="1311"/>
      <c r="E3" s="1311"/>
      <c r="F3" s="1311"/>
      <c r="G3" s="1311"/>
      <c r="H3" s="1311"/>
      <c r="I3" s="1311"/>
      <c r="J3" s="1311"/>
      <c r="K3" s="1311"/>
      <c r="L3" s="1356" t="s">
        <v>2</v>
      </c>
      <c r="M3" s="1305"/>
    </row>
    <row r="4" ht="8.25" customHeight="1" spans="1:12">
      <c r="A4" s="1306"/>
      <c r="B4" s="1312"/>
      <c r="C4" s="1312"/>
      <c r="D4" s="1312"/>
      <c r="E4" s="1312"/>
      <c r="F4" s="1312"/>
      <c r="G4" s="1312"/>
      <c r="H4" s="1312"/>
      <c r="I4" s="1312"/>
      <c r="J4" s="1312"/>
      <c r="K4" s="1312"/>
      <c r="L4" s="1312"/>
    </row>
    <row r="5" s="1303" customFormat="1" ht="27.75" customHeight="1" spans="1:13">
      <c r="A5" s="1306"/>
      <c r="B5" s="1313" t="s">
        <v>3</v>
      </c>
      <c r="C5" s="1314"/>
      <c r="D5" s="1315"/>
      <c r="E5" s="1313" t="s">
        <v>4</v>
      </c>
      <c r="F5" s="1314"/>
      <c r="G5" s="1315"/>
      <c r="H5" s="1313" t="s">
        <v>5</v>
      </c>
      <c r="I5" s="1314"/>
      <c r="J5" s="1315"/>
      <c r="K5" s="1313" t="s">
        <v>6</v>
      </c>
      <c r="L5" s="1357"/>
      <c r="M5" s="1305"/>
    </row>
    <row r="6" s="1304" customFormat="1" ht="50.25" customHeight="1" spans="1:13">
      <c r="A6" s="1306"/>
      <c r="B6" s="1316" t="s">
        <v>7</v>
      </c>
      <c r="C6" s="1317"/>
      <c r="D6" s="1318"/>
      <c r="E6" s="1316" t="s">
        <v>8</v>
      </c>
      <c r="F6" s="1319"/>
      <c r="G6" s="1318"/>
      <c r="H6" s="1316" t="s">
        <v>9</v>
      </c>
      <c r="I6" s="1319"/>
      <c r="J6" s="1318"/>
      <c r="K6" s="1316" t="s">
        <v>10</v>
      </c>
      <c r="L6" s="1317"/>
      <c r="M6" s="1305"/>
    </row>
    <row r="7" ht="15" customHeight="1" spans="1:12">
      <c r="A7" s="1306"/>
      <c r="B7" s="1320"/>
      <c r="C7" s="1321"/>
      <c r="D7" s="1321"/>
      <c r="E7" s="1322"/>
      <c r="F7" s="1323"/>
      <c r="G7" s="1321"/>
      <c r="H7" s="1322"/>
      <c r="I7" s="1323"/>
      <c r="J7" s="1321"/>
      <c r="K7" s="1358"/>
      <c r="L7" s="1359"/>
    </row>
    <row r="8" s="1303" customFormat="1" ht="27.75" customHeight="1" spans="1:13">
      <c r="A8" s="1306"/>
      <c r="B8" s="1313" t="s">
        <v>11</v>
      </c>
      <c r="C8" s="1314"/>
      <c r="D8" s="1315"/>
      <c r="E8" s="1324" t="s">
        <v>12</v>
      </c>
      <c r="F8" s="1325"/>
      <c r="G8" s="1315"/>
      <c r="H8" s="1313" t="s">
        <v>13</v>
      </c>
      <c r="I8" s="1314"/>
      <c r="J8" s="1315"/>
      <c r="K8" s="1313" t="s">
        <v>14</v>
      </c>
      <c r="L8" s="1357"/>
      <c r="M8" s="1305"/>
    </row>
    <row r="9" s="1304" customFormat="1" ht="71.1" customHeight="1" spans="1:13">
      <c r="A9" s="1306"/>
      <c r="B9" s="1316" t="s">
        <v>15</v>
      </c>
      <c r="C9" s="1319"/>
      <c r="D9" s="1318"/>
      <c r="E9" s="1316" t="s">
        <v>16</v>
      </c>
      <c r="F9" s="1319"/>
      <c r="G9" s="1326"/>
      <c r="H9" s="1327" t="s">
        <v>17</v>
      </c>
      <c r="I9" s="1329"/>
      <c r="J9" s="1326"/>
      <c r="K9" s="1316" t="s">
        <v>18</v>
      </c>
      <c r="L9" s="1317"/>
      <c r="M9" s="1305"/>
    </row>
    <row r="10" ht="15" customHeight="1" spans="1:12">
      <c r="A10" s="1306"/>
      <c r="B10" s="1320"/>
      <c r="C10" s="1321"/>
      <c r="D10" s="1321"/>
      <c r="E10" s="1322"/>
      <c r="F10" s="1323"/>
      <c r="G10" s="1321"/>
      <c r="H10" s="1322"/>
      <c r="I10" s="1323"/>
      <c r="J10" s="1321"/>
      <c r="K10" s="1358"/>
      <c r="L10" s="1359"/>
    </row>
    <row r="11" s="1303" customFormat="1" ht="27.75" customHeight="1" spans="1:13">
      <c r="A11" s="1306"/>
      <c r="B11" s="1313" t="s">
        <v>19</v>
      </c>
      <c r="C11" s="1314"/>
      <c r="D11" s="1315"/>
      <c r="E11" s="1313" t="s">
        <v>20</v>
      </c>
      <c r="F11" s="1314"/>
      <c r="G11" s="1328"/>
      <c r="H11" s="1313" t="s">
        <v>21</v>
      </c>
      <c r="I11" s="1314"/>
      <c r="J11" s="1315"/>
      <c r="K11" s="1313" t="s">
        <v>22</v>
      </c>
      <c r="L11" s="1314"/>
      <c r="M11" s="1305"/>
    </row>
    <row r="12" s="1304" customFormat="1" ht="71.1" customHeight="1" spans="1:16">
      <c r="A12" s="1306"/>
      <c r="B12" s="1327" t="s">
        <v>23</v>
      </c>
      <c r="C12" s="1329"/>
      <c r="D12" s="1326"/>
      <c r="E12" s="1327" t="s">
        <v>24</v>
      </c>
      <c r="F12" s="1329"/>
      <c r="G12" s="1328"/>
      <c r="H12" s="1330" t="s">
        <v>25</v>
      </c>
      <c r="I12" s="1360"/>
      <c r="J12" s="1326"/>
      <c r="K12" s="1316" t="s">
        <v>26</v>
      </c>
      <c r="L12" s="1319"/>
      <c r="M12" s="1305"/>
      <c r="P12" s="1361"/>
    </row>
    <row r="13" ht="15" customHeight="1" spans="1:12">
      <c r="A13" s="1306"/>
      <c r="B13" s="1320"/>
      <c r="C13" s="1321"/>
      <c r="D13" s="1321"/>
      <c r="E13" s="1322"/>
      <c r="F13" s="1323"/>
      <c r="G13" s="1321"/>
      <c r="H13" s="1322"/>
      <c r="I13" s="1323"/>
      <c r="J13" s="1321"/>
      <c r="K13" s="1358"/>
      <c r="L13" s="1359"/>
    </row>
    <row r="14" s="1303" customFormat="1" ht="27.75" customHeight="1" spans="1:12">
      <c r="A14" s="1306"/>
      <c r="B14" s="1313" t="s">
        <v>27</v>
      </c>
      <c r="C14" s="1314"/>
      <c r="E14" s="1313" t="s">
        <v>28</v>
      </c>
      <c r="F14" s="1314"/>
      <c r="G14" s="1315"/>
      <c r="H14" s="1313" t="s">
        <v>29</v>
      </c>
      <c r="I14" s="1314"/>
      <c r="J14" s="1315"/>
      <c r="K14" s="1313" t="s">
        <v>30</v>
      </c>
      <c r="L14" s="1314"/>
    </row>
    <row r="15" s="1304" customFormat="1" ht="71.1" customHeight="1" spans="1:12">
      <c r="A15" s="1306"/>
      <c r="B15" s="1331" t="s">
        <v>31</v>
      </c>
      <c r="C15" s="1332"/>
      <c r="E15" s="1327" t="s">
        <v>32</v>
      </c>
      <c r="F15" s="1329"/>
      <c r="G15" s="1318"/>
      <c r="H15" s="1316" t="s">
        <v>33</v>
      </c>
      <c r="I15" s="1319"/>
      <c r="J15" s="1318"/>
      <c r="K15" s="1327" t="s">
        <v>34</v>
      </c>
      <c r="L15" s="1329"/>
    </row>
    <row r="16" ht="15" customHeight="1" spans="1:12">
      <c r="A16" s="1306"/>
      <c r="B16" s="1320"/>
      <c r="C16" s="1321"/>
      <c r="D16" s="1321"/>
      <c r="E16" s="1333"/>
      <c r="F16" s="1323"/>
      <c r="G16" s="1321"/>
      <c r="H16" s="1333"/>
      <c r="I16" s="1323"/>
      <c r="J16" s="1321"/>
      <c r="K16" s="1362"/>
      <c r="L16" s="1359"/>
    </row>
    <row r="17" s="1303" customFormat="1" ht="27.75" customHeight="1" spans="1:13">
      <c r="A17" s="1306"/>
      <c r="B17" s="1313" t="s">
        <v>35</v>
      </c>
      <c r="C17" s="1314"/>
      <c r="D17" s="1334"/>
      <c r="E17" s="1313" t="s">
        <v>36</v>
      </c>
      <c r="F17" s="1314"/>
      <c r="G17" s="1318"/>
      <c r="H17" s="1318"/>
      <c r="I17" s="1318"/>
      <c r="J17" s="1318"/>
      <c r="K17" s="1318"/>
      <c r="L17" s="1318"/>
      <c r="M17" s="1305"/>
    </row>
    <row r="18" s="1304" customFormat="1" ht="71.1" customHeight="1" spans="1:13">
      <c r="A18" s="1306"/>
      <c r="B18" s="1335" t="s">
        <v>37</v>
      </c>
      <c r="C18" s="1336"/>
      <c r="D18" s="1318"/>
      <c r="E18" s="1316" t="s">
        <v>38</v>
      </c>
      <c r="F18" s="1319"/>
      <c r="G18" s="1318"/>
      <c r="H18" s="1318"/>
      <c r="I18" s="1318"/>
      <c r="J18" s="1318"/>
      <c r="K18" s="1318"/>
      <c r="L18" s="1318"/>
      <c r="M18" s="1305"/>
    </row>
    <row r="19" ht="15" customHeight="1" spans="1:12">
      <c r="A19" s="1306"/>
      <c r="B19" s="1337"/>
      <c r="C19" s="1321"/>
      <c r="D19" s="1321"/>
      <c r="E19" s="1338"/>
      <c r="F19" s="1323"/>
      <c r="G19" s="1321"/>
      <c r="H19" s="1338"/>
      <c r="I19" s="1323"/>
      <c r="J19" s="1321"/>
      <c r="K19" s="1323"/>
      <c r="L19" s="1359"/>
    </row>
    <row r="20" ht="15.75" customHeight="1" spans="1:12">
      <c r="A20" s="1306"/>
      <c r="B20" s="1339"/>
      <c r="C20" s="1340"/>
      <c r="D20" s="1340"/>
      <c r="E20" s="1341"/>
      <c r="F20" s="1340"/>
      <c r="G20" s="1340"/>
      <c r="H20" s="1341"/>
      <c r="I20" s="1340"/>
      <c r="J20" s="1340"/>
      <c r="K20" s="1340"/>
      <c r="L20" s="1363"/>
    </row>
    <row r="21" ht="9" customHeight="1" spans="1:12">
      <c r="A21" s="1306"/>
      <c r="B21" s="1342" t="s">
        <v>39</v>
      </c>
      <c r="C21" s="1343"/>
      <c r="D21" s="1343"/>
      <c r="E21" s="1343"/>
      <c r="F21" s="1343"/>
      <c r="G21" s="1343"/>
      <c r="H21" s="1343"/>
      <c r="I21" s="1343"/>
      <c r="J21" s="1343"/>
      <c r="K21" s="1343"/>
      <c r="L21" s="1364"/>
    </row>
    <row r="22" ht="9" customHeight="1" spans="1:12">
      <c r="A22" s="1306"/>
      <c r="B22" s="1344"/>
      <c r="C22" s="1345"/>
      <c r="D22" s="1345"/>
      <c r="E22" s="1345"/>
      <c r="F22" s="1345"/>
      <c r="G22" s="1345"/>
      <c r="H22" s="1345"/>
      <c r="I22" s="1345"/>
      <c r="J22" s="1345"/>
      <c r="K22" s="1345"/>
      <c r="L22" s="1365"/>
    </row>
    <row r="23" ht="9" customHeight="1" spans="1:12">
      <c r="A23" s="1306"/>
      <c r="B23" s="1344"/>
      <c r="C23" s="1345"/>
      <c r="D23" s="1345"/>
      <c r="E23" s="1345"/>
      <c r="F23" s="1345"/>
      <c r="G23" s="1345"/>
      <c r="H23" s="1345"/>
      <c r="I23" s="1345"/>
      <c r="J23" s="1345"/>
      <c r="K23" s="1345"/>
      <c r="L23" s="1365"/>
    </row>
    <row r="24" ht="9" customHeight="1" spans="1:12">
      <c r="A24" s="1306"/>
      <c r="B24" s="1346"/>
      <c r="C24" s="1347"/>
      <c r="D24" s="1347"/>
      <c r="E24" s="1347"/>
      <c r="F24" s="1347"/>
      <c r="G24" s="1347"/>
      <c r="H24" s="1347"/>
      <c r="I24" s="1347"/>
      <c r="J24" s="1347"/>
      <c r="K24" s="1347"/>
      <c r="L24" s="1366"/>
    </row>
    <row r="25" ht="30" customHeight="1" spans="1:12">
      <c r="A25" s="1306"/>
      <c r="B25" s="1348" t="s">
        <v>40</v>
      </c>
      <c r="C25" s="1349"/>
      <c r="D25" s="1349"/>
      <c r="E25" s="1349"/>
      <c r="F25" s="1349"/>
      <c r="G25" s="1349"/>
      <c r="H25" s="1349"/>
      <c r="I25" s="1349"/>
      <c r="J25" s="1349"/>
      <c r="K25" s="1349"/>
      <c r="L25" s="1367"/>
    </row>
    <row r="26" ht="43.9" customHeight="1" spans="1:12">
      <c r="A26" s="1306"/>
      <c r="B26" s="1350" t="s">
        <v>41</v>
      </c>
      <c r="C26" s="1351"/>
      <c r="D26" s="1351"/>
      <c r="E26" s="1351"/>
      <c r="F26" s="1351"/>
      <c r="G26" s="1351"/>
      <c r="H26" s="1351"/>
      <c r="I26" s="1351"/>
      <c r="J26" s="1351"/>
      <c r="K26" s="1351"/>
      <c r="L26" s="1368"/>
    </row>
    <row r="27" ht="13.5" spans="1:1">
      <c r="A27" s="1306"/>
    </row>
    <row r="28" ht="13.5" spans="1:2">
      <c r="A28" s="1306"/>
      <c r="B28" s="1352" t="s">
        <v>42</v>
      </c>
    </row>
    <row r="29" ht="13.5" spans="1:2">
      <c r="A29" s="1306"/>
      <c r="B29" s="1352" t="s">
        <v>43</v>
      </c>
    </row>
    <row r="30" ht="13.5" spans="1:2">
      <c r="A30" s="1306"/>
      <c r="B30" s="1352" t="s">
        <v>44</v>
      </c>
    </row>
    <row r="31" ht="13.5" spans="1:2">
      <c r="A31" s="1306"/>
      <c r="B31" s="1352" t="s">
        <v>45</v>
      </c>
    </row>
    <row r="32" ht="13.5" spans="1:2">
      <c r="A32" s="1306"/>
      <c r="B32" s="1352" t="s">
        <v>46</v>
      </c>
    </row>
    <row r="33" ht="13.5" spans="1:2">
      <c r="A33" s="1306"/>
      <c r="B33" s="1352" t="s">
        <v>47</v>
      </c>
    </row>
    <row r="34" ht="13.5" spans="1:2">
      <c r="A34" s="1306"/>
      <c r="B34" s="1352" t="s">
        <v>48</v>
      </c>
    </row>
    <row r="35" ht="13.5" spans="1:2">
      <c r="A35" s="1306"/>
      <c r="B35" s="1352" t="s">
        <v>49</v>
      </c>
    </row>
    <row r="36" ht="13.5" spans="1:2">
      <c r="A36" s="1306"/>
      <c r="B36" s="1352" t="s">
        <v>50</v>
      </c>
    </row>
    <row r="37" ht="13.5" spans="1:2">
      <c r="A37" s="1306"/>
      <c r="B37" s="1352" t="s">
        <v>51</v>
      </c>
    </row>
    <row r="38" ht="13.5" spans="1:2">
      <c r="A38" s="1306"/>
      <c r="B38" s="1352" t="s">
        <v>52</v>
      </c>
    </row>
    <row r="39" ht="13.5" spans="1:2">
      <c r="A39" s="1306"/>
      <c r="B39" s="1352" t="s">
        <v>53</v>
      </c>
    </row>
    <row r="40" ht="13.5" spans="1:2">
      <c r="A40" s="1306"/>
      <c r="B40" s="1352" t="s">
        <v>54</v>
      </c>
    </row>
    <row r="41" ht="13.5" spans="1:2">
      <c r="A41" s="1306"/>
      <c r="B41" s="1352" t="s">
        <v>55</v>
      </c>
    </row>
    <row r="42" ht="13.5" spans="1:2">
      <c r="A42" s="1306"/>
      <c r="B42" s="1352" t="s">
        <v>56</v>
      </c>
    </row>
    <row r="43" ht="13.5" spans="1:2">
      <c r="A43" s="1306"/>
      <c r="B43" s="1353" t="s">
        <v>57</v>
      </c>
    </row>
    <row r="44" ht="13.5" spans="1:2">
      <c r="A44" s="1306"/>
      <c r="B44" s="1353" t="s">
        <v>58</v>
      </c>
    </row>
    <row r="45" ht="13.5" spans="1:2">
      <c r="A45" s="1306"/>
      <c r="B45" s="1353" t="s">
        <v>59</v>
      </c>
    </row>
    <row r="46" ht="13.5" spans="1:2">
      <c r="A46" s="1306"/>
      <c r="B46" s="1353" t="s">
        <v>60</v>
      </c>
    </row>
    <row r="47" ht="13.5" spans="1:2">
      <c r="A47" s="1306"/>
      <c r="B47" s="1353" t="s">
        <v>61</v>
      </c>
    </row>
    <row r="48" ht="13.5" spans="1:2">
      <c r="A48" s="1306"/>
      <c r="B48" s="1353" t="s">
        <v>62</v>
      </c>
    </row>
    <row r="49" ht="13.5" spans="1:2">
      <c r="A49" s="1306"/>
      <c r="B49" s="1353" t="s">
        <v>63</v>
      </c>
    </row>
    <row r="50" ht="13.5" spans="1:2">
      <c r="A50" s="1306"/>
      <c r="B50" s="1353" t="s">
        <v>64</v>
      </c>
    </row>
    <row r="51" ht="13.5" spans="1:2">
      <c r="A51" s="1306"/>
      <c r="B51" s="1353" t="s">
        <v>65</v>
      </c>
    </row>
    <row r="52" ht="13.5" spans="1:2">
      <c r="A52" s="1306"/>
      <c r="B52" s="1353" t="s">
        <v>66</v>
      </c>
    </row>
    <row r="53" ht="13.5" spans="1:2">
      <c r="A53" s="1306"/>
      <c r="B53" s="1353" t="s">
        <v>67</v>
      </c>
    </row>
    <row r="54" ht="13.5" spans="1:2">
      <c r="A54" s="1306"/>
      <c r="B54" s="1353" t="s">
        <v>68</v>
      </c>
    </row>
    <row r="55" ht="13.5" spans="1:2">
      <c r="A55" s="1306"/>
      <c r="B55" s="1353" t="s">
        <v>69</v>
      </c>
    </row>
    <row r="56" ht="13.5" spans="1:2">
      <c r="A56" s="1306"/>
      <c r="B56" s="1353" t="s">
        <v>70</v>
      </c>
    </row>
    <row r="57" ht="13.5" spans="1:2">
      <c r="A57" s="1306"/>
      <c r="B57" s="1353" t="s">
        <v>71</v>
      </c>
    </row>
    <row r="58" ht="13.5" spans="1:2">
      <c r="A58" s="1306"/>
      <c r="B58" s="1353" t="s">
        <v>72</v>
      </c>
    </row>
    <row r="59" ht="13.5" spans="1:2">
      <c r="A59" s="1306"/>
      <c r="B59" s="1353" t="s">
        <v>73</v>
      </c>
    </row>
    <row r="60" ht="13.5" spans="1:2">
      <c r="A60" s="1306"/>
      <c r="B60" s="1353" t="s">
        <v>74</v>
      </c>
    </row>
    <row r="61" ht="13.5" spans="1:2">
      <c r="A61" s="1306"/>
      <c r="B61" s="1353" t="s">
        <v>75</v>
      </c>
    </row>
    <row r="62" ht="13.5" spans="1:2">
      <c r="A62" s="1306"/>
      <c r="B62" s="1353" t="s">
        <v>76</v>
      </c>
    </row>
    <row r="63" ht="13.5" spans="1:2">
      <c r="A63" s="1306"/>
      <c r="B63" s="1353" t="s">
        <v>77</v>
      </c>
    </row>
    <row r="64" ht="13.5" spans="1:2">
      <c r="A64" s="1306"/>
      <c r="B64" s="1353" t="s">
        <v>78</v>
      </c>
    </row>
    <row r="65" ht="13.5" spans="1:2">
      <c r="A65" s="1306"/>
      <c r="B65" s="1353" t="s">
        <v>79</v>
      </c>
    </row>
    <row r="66" ht="13.5" spans="1:2">
      <c r="A66" s="1306"/>
      <c r="B66" s="1353" t="s">
        <v>80</v>
      </c>
    </row>
    <row r="67" ht="13.5" spans="1:2">
      <c r="A67" s="1306"/>
      <c r="B67" s="1353" t="s">
        <v>81</v>
      </c>
    </row>
    <row r="68" ht="13.5" spans="1:2">
      <c r="A68" s="1306"/>
      <c r="B68" s="1353" t="s">
        <v>82</v>
      </c>
    </row>
    <row r="69" ht="13.5" spans="1:2">
      <c r="A69" s="1306"/>
      <c r="B69" s="1353" t="s">
        <v>83</v>
      </c>
    </row>
    <row r="70" ht="13.5" spans="1:2">
      <c r="A70" s="1306"/>
      <c r="B70" s="1353" t="s">
        <v>84</v>
      </c>
    </row>
    <row r="71" ht="13.5" spans="1:2">
      <c r="A71" s="1306"/>
      <c r="B71" s="1353" t="s">
        <v>85</v>
      </c>
    </row>
    <row r="72" ht="13.5" spans="1:2">
      <c r="A72" s="1306"/>
      <c r="B72" s="1353" t="s">
        <v>86</v>
      </c>
    </row>
    <row r="73" ht="13.5" spans="1:2">
      <c r="A73" s="1306"/>
      <c r="B73" s="1353" t="s">
        <v>87</v>
      </c>
    </row>
    <row r="74" ht="13.5" spans="1:2">
      <c r="A74" s="1306"/>
      <c r="B74" s="1353" t="s">
        <v>88</v>
      </c>
    </row>
    <row r="75" ht="13.5" spans="1:2">
      <c r="A75" s="1306"/>
      <c r="B75" s="1353" t="s">
        <v>89</v>
      </c>
    </row>
    <row r="76" ht="13.5" spans="1:2">
      <c r="A76" s="1306"/>
      <c r="B76" s="1353" t="s">
        <v>90</v>
      </c>
    </row>
    <row r="77" ht="13.5" spans="1:2">
      <c r="A77" s="1306"/>
      <c r="B77" s="1353" t="s">
        <v>91</v>
      </c>
    </row>
    <row r="78" ht="13.5" spans="1:2">
      <c r="A78" s="1306"/>
      <c r="B78" s="1353" t="s">
        <v>92</v>
      </c>
    </row>
    <row r="79" ht="13.5" spans="1:2">
      <c r="A79" s="1306"/>
      <c r="B79" s="1353" t="s">
        <v>93</v>
      </c>
    </row>
    <row r="80" ht="13.5" spans="1:2">
      <c r="A80" s="1306"/>
      <c r="B80" s="1353" t="s">
        <v>94</v>
      </c>
    </row>
    <row r="81" ht="13.5" spans="1:2">
      <c r="A81" s="1306"/>
      <c r="B81" s="1353" t="s">
        <v>95</v>
      </c>
    </row>
    <row r="82" ht="13.5" spans="1:2">
      <c r="A82" s="1306"/>
      <c r="B82" s="1353" t="s">
        <v>96</v>
      </c>
    </row>
    <row r="83" ht="13.5" spans="1:2">
      <c r="A83" s="1306"/>
      <c r="B83" s="1353" t="s">
        <v>97</v>
      </c>
    </row>
    <row r="84" ht="13.5" spans="1:2">
      <c r="A84" s="1306"/>
      <c r="B84" s="1353" t="s">
        <v>98</v>
      </c>
    </row>
    <row r="85" ht="13.5" spans="1:2">
      <c r="A85" s="1306"/>
      <c r="B85" s="1353" t="s">
        <v>99</v>
      </c>
    </row>
    <row r="86" ht="13.5" spans="1:2">
      <c r="A86" s="1306"/>
      <c r="B86" s="1353" t="s">
        <v>100</v>
      </c>
    </row>
    <row r="87" ht="13.5" spans="1:2">
      <c r="A87" s="1306"/>
      <c r="B87" s="1353" t="s">
        <v>101</v>
      </c>
    </row>
    <row r="88" ht="13.5" spans="1:2">
      <c r="A88" s="1306"/>
      <c r="B88" s="1353" t="s">
        <v>102</v>
      </c>
    </row>
    <row r="89" ht="13.5" spans="1:2">
      <c r="A89" s="1306"/>
      <c r="B89" s="1353" t="s">
        <v>103</v>
      </c>
    </row>
    <row r="90" ht="13.5" spans="1:2">
      <c r="A90" s="1306"/>
      <c r="B90" s="1353" t="s">
        <v>104</v>
      </c>
    </row>
    <row r="91" ht="13.5" spans="1:2">
      <c r="A91" s="1306"/>
      <c r="B91" s="1353" t="s">
        <v>105</v>
      </c>
    </row>
    <row r="92" ht="13.5" spans="1:2">
      <c r="A92" s="1306"/>
      <c r="B92" s="1353" t="s">
        <v>106</v>
      </c>
    </row>
    <row r="93" ht="13.5" spans="1:2">
      <c r="A93" s="1306"/>
      <c r="B93" s="1353" t="s">
        <v>107</v>
      </c>
    </row>
    <row r="94" ht="13.5" spans="1:2">
      <c r="A94" s="1306"/>
      <c r="B94" s="1353" t="s">
        <v>108</v>
      </c>
    </row>
    <row r="95" ht="13.5" spans="1:2">
      <c r="A95" s="1306"/>
      <c r="B95" s="1353" t="s">
        <v>109</v>
      </c>
    </row>
    <row r="96" ht="13.5" spans="1:2">
      <c r="A96" s="1306"/>
      <c r="B96" s="1353" t="s">
        <v>110</v>
      </c>
    </row>
    <row r="97" ht="13.5" spans="1:2">
      <c r="A97" s="1306"/>
      <c r="B97" s="1353" t="s">
        <v>111</v>
      </c>
    </row>
    <row r="98" ht="13.5" spans="1:2">
      <c r="A98" s="1306"/>
      <c r="B98" s="1353" t="s">
        <v>112</v>
      </c>
    </row>
    <row r="99" ht="13.5" spans="1:2">
      <c r="A99" s="1306"/>
      <c r="B99" s="1353" t="s">
        <v>113</v>
      </c>
    </row>
    <row r="100" ht="13.5" spans="1:2">
      <c r="A100" s="1306"/>
      <c r="B100" s="1353" t="s">
        <v>114</v>
      </c>
    </row>
    <row r="101" ht="13.5" spans="1:2">
      <c r="A101" s="1306"/>
      <c r="B101" s="1353" t="s">
        <v>115</v>
      </c>
    </row>
    <row r="102" ht="13.5" spans="1:2">
      <c r="A102" s="1306"/>
      <c r="B102" s="1353" t="s">
        <v>116</v>
      </c>
    </row>
    <row r="103" ht="13.5" spans="1:2">
      <c r="A103" s="1306"/>
      <c r="B103" s="1353" t="s">
        <v>117</v>
      </c>
    </row>
    <row r="104" ht="13.5" spans="1:2">
      <c r="A104" s="1306"/>
      <c r="B104" s="1353" t="s">
        <v>118</v>
      </c>
    </row>
    <row r="105" ht="13.5" spans="1:2">
      <c r="A105" s="1306"/>
      <c r="B105" s="1353" t="s">
        <v>119</v>
      </c>
    </row>
    <row r="106" ht="13.5" spans="1:2">
      <c r="A106" s="1306"/>
      <c r="B106" s="1353" t="s">
        <v>120</v>
      </c>
    </row>
    <row r="107" ht="13.5" spans="1:2">
      <c r="A107" s="1306"/>
      <c r="B107" s="1353" t="s">
        <v>121</v>
      </c>
    </row>
    <row r="108" ht="13.5" spans="1:2">
      <c r="A108" s="1306"/>
      <c r="B108" s="1353" t="s">
        <v>122</v>
      </c>
    </row>
    <row r="109" ht="13.5" spans="1:2">
      <c r="A109" s="1306"/>
      <c r="B109" s="1353" t="s">
        <v>123</v>
      </c>
    </row>
    <row r="110" ht="13.5" spans="1:2">
      <c r="A110" s="1306"/>
      <c r="B110" s="1353" t="s">
        <v>124</v>
      </c>
    </row>
    <row r="111" ht="13.5" spans="1:2">
      <c r="A111" s="1306"/>
      <c r="B111" s="1353" t="s">
        <v>125</v>
      </c>
    </row>
    <row r="112" ht="13.5" spans="1:2">
      <c r="A112" s="1306"/>
      <c r="B112" s="1353" t="s">
        <v>126</v>
      </c>
    </row>
    <row r="113" ht="13.5" spans="1:2">
      <c r="A113" s="1306"/>
      <c r="B113" s="1353" t="s">
        <v>127</v>
      </c>
    </row>
    <row r="114" ht="13.5" spans="1:2">
      <c r="A114" s="1306"/>
      <c r="B114" s="1353" t="s">
        <v>128</v>
      </c>
    </row>
    <row r="115" ht="13.5" spans="1:2">
      <c r="A115" s="1306"/>
      <c r="B115" s="1353" t="s">
        <v>129</v>
      </c>
    </row>
    <row r="116" ht="13.5" spans="1:2">
      <c r="A116" s="1306"/>
      <c r="B116" s="1353" t="s">
        <v>130</v>
      </c>
    </row>
    <row r="117" ht="13.5" spans="1:2">
      <c r="A117" s="1306"/>
      <c r="B117" s="1353" t="s">
        <v>131</v>
      </c>
    </row>
    <row r="118" ht="13.5" spans="1:2">
      <c r="A118" s="1306"/>
      <c r="B118" s="1353" t="s">
        <v>132</v>
      </c>
    </row>
    <row r="119" ht="13.5" spans="1:2">
      <c r="A119" s="1306"/>
      <c r="B119" s="1353" t="s">
        <v>133</v>
      </c>
    </row>
    <row r="120" ht="13.5" spans="1:2">
      <c r="A120" s="1306"/>
      <c r="B120" s="1353" t="s">
        <v>134</v>
      </c>
    </row>
    <row r="121" ht="13.5" spans="1:2">
      <c r="A121" s="1306"/>
      <c r="B121" s="1353" t="s">
        <v>135</v>
      </c>
    </row>
    <row r="122" ht="13.5" spans="1:2">
      <c r="A122" s="1306"/>
      <c r="B122" s="1353" t="s">
        <v>136</v>
      </c>
    </row>
    <row r="123" ht="13.5" spans="1:2">
      <c r="A123" s="1306"/>
      <c r="B123" s="1353" t="s">
        <v>137</v>
      </c>
    </row>
    <row r="124" ht="13.5" spans="1:2">
      <c r="A124" s="1306"/>
      <c r="B124" s="1353" t="s">
        <v>138</v>
      </c>
    </row>
    <row r="125" ht="13.5" spans="1:2">
      <c r="A125" s="1306"/>
      <c r="B125" s="1353" t="s">
        <v>139</v>
      </c>
    </row>
    <row r="126" ht="13.5" spans="1:2">
      <c r="A126" s="1306"/>
      <c r="B126" s="1353" t="s">
        <v>140</v>
      </c>
    </row>
    <row r="127" ht="13.5" spans="1:2">
      <c r="A127" s="1306"/>
      <c r="B127" s="1353" t="s">
        <v>141</v>
      </c>
    </row>
    <row r="128" ht="13.5" spans="1:2">
      <c r="A128" s="1306"/>
      <c r="B128" s="1353" t="s">
        <v>142</v>
      </c>
    </row>
    <row r="129" ht="13.5" spans="1:2">
      <c r="A129" s="1306"/>
      <c r="B129" s="1353" t="s">
        <v>143</v>
      </c>
    </row>
    <row r="130" ht="13.5" spans="1:2">
      <c r="A130" s="1306"/>
      <c r="B130" s="1353" t="s">
        <v>144</v>
      </c>
    </row>
    <row r="131" ht="13.5" spans="1:2">
      <c r="A131" s="1306"/>
      <c r="B131" s="1353" t="s">
        <v>145</v>
      </c>
    </row>
    <row r="132" ht="13.5" spans="1:2">
      <c r="A132" s="1306"/>
      <c r="B132" s="1353" t="s">
        <v>146</v>
      </c>
    </row>
    <row r="133" ht="13.5" spans="1:2">
      <c r="A133" s="1306"/>
      <c r="B133" s="1353" t="s">
        <v>147</v>
      </c>
    </row>
    <row r="134" ht="13.5" spans="1:2">
      <c r="A134" s="1306"/>
      <c r="B134" s="1353" t="s">
        <v>148</v>
      </c>
    </row>
    <row r="135" ht="13.5" spans="1:2">
      <c r="A135" s="1306"/>
      <c r="B135" s="1353" t="s">
        <v>149</v>
      </c>
    </row>
    <row r="136" ht="13.5" spans="1:2">
      <c r="A136" s="1306"/>
      <c r="B136" s="1353" t="s">
        <v>150</v>
      </c>
    </row>
    <row r="137" ht="13.5" spans="1:2">
      <c r="A137" s="1306"/>
      <c r="B137" s="1353" t="s">
        <v>151</v>
      </c>
    </row>
    <row r="138" ht="13.5" spans="1:2">
      <c r="A138" s="1306"/>
      <c r="B138" s="1353" t="s">
        <v>152</v>
      </c>
    </row>
    <row r="139" ht="13.5" spans="1:2">
      <c r="A139" s="1306"/>
      <c r="B139" s="1353" t="s">
        <v>153</v>
      </c>
    </row>
    <row r="140" ht="13.5" spans="1:2">
      <c r="A140" s="1306"/>
      <c r="B140" s="1353" t="s">
        <v>154</v>
      </c>
    </row>
    <row r="141" ht="13.5" spans="1:2">
      <c r="A141" s="1306"/>
      <c r="B141" s="1353" t="s">
        <v>155</v>
      </c>
    </row>
    <row r="142" ht="13.5" spans="1:2">
      <c r="A142" s="1306"/>
      <c r="B142" s="1353" t="s">
        <v>156</v>
      </c>
    </row>
    <row r="143" ht="13.5" spans="1:2">
      <c r="A143" s="1306"/>
      <c r="B143" s="1353" t="s">
        <v>157</v>
      </c>
    </row>
    <row r="144" ht="13.5" spans="1:2">
      <c r="A144" s="1306"/>
      <c r="B144" s="1353" t="s">
        <v>158</v>
      </c>
    </row>
    <row r="145" ht="13.5" spans="1:2">
      <c r="A145" s="1306"/>
      <c r="B145" s="1353" t="s">
        <v>159</v>
      </c>
    </row>
    <row r="146" ht="13.5" spans="1:2">
      <c r="A146" s="1306"/>
      <c r="B146" s="1353" t="s">
        <v>160</v>
      </c>
    </row>
    <row r="147" ht="13.5" spans="1:2">
      <c r="A147" s="1306"/>
      <c r="B147" s="1353" t="s">
        <v>161</v>
      </c>
    </row>
    <row r="148" ht="13.5" spans="1:2">
      <c r="A148" s="1306"/>
      <c r="B148" s="1353" t="s">
        <v>162</v>
      </c>
    </row>
    <row r="149" ht="13.5" spans="1:2">
      <c r="A149" s="1306"/>
      <c r="B149" s="1353" t="s">
        <v>163</v>
      </c>
    </row>
    <row r="150" ht="13.5" spans="1:2">
      <c r="A150" s="1306"/>
      <c r="B150" s="1353" t="s">
        <v>164</v>
      </c>
    </row>
    <row r="151" ht="13.5" spans="1:2">
      <c r="A151" s="1306"/>
      <c r="B151" s="1353" t="s">
        <v>165</v>
      </c>
    </row>
    <row r="152" ht="13.5" spans="1:2">
      <c r="A152" s="1306"/>
      <c r="B152" s="1353" t="s">
        <v>166</v>
      </c>
    </row>
    <row r="153" ht="13.5" spans="1:2">
      <c r="A153" s="1306"/>
      <c r="B153" s="1353" t="s">
        <v>167</v>
      </c>
    </row>
    <row r="154" ht="13.5" spans="1:2">
      <c r="A154" s="1306"/>
      <c r="B154" s="1353" t="s">
        <v>168</v>
      </c>
    </row>
    <row r="155" ht="13.5" spans="1:2">
      <c r="A155" s="1306"/>
      <c r="B155" s="1353" t="s">
        <v>169</v>
      </c>
    </row>
    <row r="156" ht="13.5" spans="1:2">
      <c r="A156" s="1306"/>
      <c r="B156" s="1353" t="s">
        <v>170</v>
      </c>
    </row>
    <row r="157" ht="13.5" spans="1:2">
      <c r="A157" s="1306"/>
      <c r="B157" s="1353" t="s">
        <v>171</v>
      </c>
    </row>
  </sheetData>
  <mergeCells count="45">
    <mergeCell ref="B1:L1"/>
    <mergeCell ref="B2:L2"/>
    <mergeCell ref="B3:K3"/>
    <mergeCell ref="B4:L4"/>
    <mergeCell ref="B5:C5"/>
    <mergeCell ref="E5:F5"/>
    <mergeCell ref="H5:I5"/>
    <mergeCell ref="K5:L5"/>
    <mergeCell ref="B6:C6"/>
    <mergeCell ref="E6:F6"/>
    <mergeCell ref="H6:I6"/>
    <mergeCell ref="K6:L6"/>
    <mergeCell ref="B8:C8"/>
    <mergeCell ref="E8:F8"/>
    <mergeCell ref="H8:I8"/>
    <mergeCell ref="K8:L8"/>
    <mergeCell ref="B9:C9"/>
    <mergeCell ref="E9:F9"/>
    <mergeCell ref="H9:I9"/>
    <mergeCell ref="K9:L9"/>
    <mergeCell ref="B11:C11"/>
    <mergeCell ref="E11:F11"/>
    <mergeCell ref="H11:I11"/>
    <mergeCell ref="K11:L11"/>
    <mergeCell ref="B12:C12"/>
    <mergeCell ref="E12:F12"/>
    <mergeCell ref="H12:I12"/>
    <mergeCell ref="K12:L12"/>
    <mergeCell ref="B14:C14"/>
    <mergeCell ref="E14:F14"/>
    <mergeCell ref="H14:I14"/>
    <mergeCell ref="K14:L14"/>
    <mergeCell ref="B15:C15"/>
    <mergeCell ref="E15:F15"/>
    <mergeCell ref="H15:I15"/>
    <mergeCell ref="K15:L15"/>
    <mergeCell ref="B17:C17"/>
    <mergeCell ref="E17:F17"/>
    <mergeCell ref="B18:C18"/>
    <mergeCell ref="E18:F18"/>
    <mergeCell ref="B25:L25"/>
    <mergeCell ref="B26:L26"/>
    <mergeCell ref="A1:A157"/>
    <mergeCell ref="G11:G12"/>
    <mergeCell ref="B21:L24"/>
  </mergeCells>
  <hyperlinks>
    <hyperlink ref="B25:L25" r:id="rId1" display="销售服务热线：010-88453392           了解更多www.88453392.com"/>
    <hyperlink ref="B8:C9" location="奇瑞捷豹路虎!A1" display="奇瑞捷豹路虎"/>
    <hyperlink ref="E9:F9" location="一汽大众!A1" display="迈腾 探岳 高尔夫    CC &#10;高尔夫GTI 速腾 探歌&#10; 宝来  探影 揽境"/>
    <hyperlink ref="E8:F8" location="一汽大众!A1" display="一汽大众"/>
    <hyperlink ref="E5:F5" location="华晨宝马!A1" display="华晨宝马"/>
    <hyperlink ref="E6:F6" location="华晨宝马!A1" display="5系 3系 1系 i3&#10;X5 X3 X2 X1"/>
    <hyperlink ref="H5:I5" location="沃尔沃!A1" display="沃尔沃"/>
    <hyperlink ref="H6:I6" location="沃尔沃!A1" display="S90 S60 XC60 XC40&#10;XC60 T8   S90 T8"/>
    <hyperlink ref="B5:C6" location="一汽奥迪!A1" display="一汽奥迪"/>
    <hyperlink ref="K5:L6" location="上汽奥迪!A1" display="上汽奥迪"/>
    <hyperlink ref="B17:C18" location="上汽通用!A1" display="上汽通用"/>
    <hyperlink ref="K14:L15" location="广汽本田!A1" display="广汽本田"/>
    <hyperlink ref="H14:I15" location="长安马自达!A1" display="长安马自达"/>
    <hyperlink ref="E14:F15" location="东风本田!A1" display="东风本田"/>
    <hyperlink ref="B15:C15" location="广汽丰田!A1" display="赛那 汉兰达 凯美瑞 雷凌 &#10;致炫 致炫X 致享 C-HR &#10;威兰达 锋兰达 威飒 凌尚"/>
    <hyperlink ref="B14:C14" location="广汽丰田!A1" display="广汽丰田"/>
    <hyperlink ref="K11:L12" location="一汽丰田!A1" display="一汽丰田"/>
    <hyperlink ref="H11:I12" location="英菲尼迪!A1" display="东风英菲尼迪"/>
    <hyperlink ref="E11:F12" location="上汽大众!A1" display="上汽大众"/>
    <hyperlink ref="B11:C12" location="东风日产!A1" display="东风日产"/>
    <hyperlink ref="K8:L9" location="长安福特!A1" display="长安福特"/>
    <hyperlink ref="H9:I9" location="长安林肯!A1" display="冒险家  航海家  飞行家  林肯Z"/>
    <hyperlink ref="E17:F18" location="北京现代!A1" display="北京现代"/>
    <hyperlink ref="H12:I12" location="英菲尼迪!A1" display="QX60 QX50 Q50L "/>
    <hyperlink ref="H8:I9" location="林肯!A1" display="林肯"/>
  </hyperlink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73"/>
  <sheetViews>
    <sheetView workbookViewId="0">
      <selection activeCell="A1" sqref="A1:F1"/>
    </sheetView>
  </sheetViews>
  <sheetFormatPr defaultColWidth="9" defaultRowHeight="25.15" customHeight="1" outlineLevelCol="5"/>
  <cols>
    <col min="1" max="1" width="14.625" style="738" customWidth="1"/>
    <col min="2" max="2" width="54.625" style="739" customWidth="1"/>
    <col min="3" max="4" width="20.625" style="740" customWidth="1"/>
    <col min="5" max="6" width="20.625" style="739" customWidth="1"/>
    <col min="7" max="16384" width="9" style="739"/>
  </cols>
  <sheetData>
    <row r="1" s="734" customFormat="1" ht="39.95" customHeight="1" spans="1:6">
      <c r="A1" s="741" t="s">
        <v>19</v>
      </c>
      <c r="B1" s="742"/>
      <c r="C1" s="743"/>
      <c r="D1" s="743"/>
      <c r="E1" s="742"/>
      <c r="F1" s="744"/>
    </row>
    <row r="2" s="344" customFormat="1" ht="30" customHeight="1" spans="1:6">
      <c r="A2" s="745" t="s">
        <v>602</v>
      </c>
      <c r="B2" s="745"/>
      <c r="C2" s="746"/>
      <c r="D2" s="746"/>
      <c r="E2" s="745"/>
      <c r="F2" s="747"/>
    </row>
    <row r="3" s="735" customFormat="1" ht="30" customHeight="1" spans="1:6">
      <c r="A3" s="748" t="s">
        <v>603</v>
      </c>
      <c r="B3" s="749"/>
      <c r="C3" s="750"/>
      <c r="D3" s="750"/>
      <c r="E3" s="749"/>
      <c r="F3" s="751"/>
    </row>
    <row r="4" s="736" customFormat="1" ht="30" customHeight="1" spans="1:6">
      <c r="A4" s="752" t="s">
        <v>604</v>
      </c>
      <c r="B4" s="753"/>
      <c r="C4" s="754"/>
      <c r="D4" s="754"/>
      <c r="E4" s="753"/>
      <c r="F4" s="755"/>
    </row>
    <row r="5" s="2" customFormat="1" ht="33.95" customHeight="1" spans="1:6">
      <c r="A5" s="25" t="s">
        <v>176</v>
      </c>
      <c r="B5" s="25" t="s">
        <v>177</v>
      </c>
      <c r="C5" s="26" t="s">
        <v>178</v>
      </c>
      <c r="D5" s="27" t="s">
        <v>605</v>
      </c>
      <c r="E5" s="28" t="s">
        <v>180</v>
      </c>
      <c r="F5" s="25" t="s">
        <v>401</v>
      </c>
    </row>
    <row r="6" ht="26.1" customHeight="1" spans="1:6">
      <c r="A6" s="327" t="s">
        <v>606</v>
      </c>
      <c r="B6" s="756" t="s">
        <v>607</v>
      </c>
      <c r="C6" s="614">
        <v>188800</v>
      </c>
      <c r="D6" s="614">
        <v>158592</v>
      </c>
      <c r="E6" s="651">
        <f>1-D6/C6</f>
        <v>0.16</v>
      </c>
      <c r="F6" s="652">
        <v>2500</v>
      </c>
    </row>
    <row r="7" s="2" customFormat="1" ht="26.1" customHeight="1" spans="1:6">
      <c r="A7" s="327"/>
      <c r="B7" s="756" t="s">
        <v>608</v>
      </c>
      <c r="C7" s="614">
        <v>199800</v>
      </c>
      <c r="D7" s="614">
        <v>167832</v>
      </c>
      <c r="E7" s="651">
        <f>1-D7/C7</f>
        <v>0.16</v>
      </c>
      <c r="F7" s="652"/>
    </row>
    <row r="8" ht="26.1" customHeight="1" spans="1:6">
      <c r="A8" s="327"/>
      <c r="B8" s="756" t="s">
        <v>609</v>
      </c>
      <c r="C8" s="614">
        <v>216800</v>
      </c>
      <c r="D8" s="614">
        <v>182112</v>
      </c>
      <c r="E8" s="651">
        <f>1-D8/C8</f>
        <v>0.16</v>
      </c>
      <c r="F8" s="652"/>
    </row>
    <row r="9" s="2" customFormat="1" ht="33.95" customHeight="1" spans="1:6">
      <c r="A9" s="327"/>
      <c r="B9" s="756" t="s">
        <v>610</v>
      </c>
      <c r="C9" s="614">
        <v>239800</v>
      </c>
      <c r="D9" s="614">
        <v>201432</v>
      </c>
      <c r="E9" s="651">
        <f>1-D9/C9</f>
        <v>0.16</v>
      </c>
      <c r="F9" s="652"/>
    </row>
    <row r="10" ht="57" customHeight="1" spans="1:6">
      <c r="A10" s="757"/>
      <c r="B10" s="758" t="s">
        <v>611</v>
      </c>
      <c r="C10" s="759"/>
      <c r="D10" s="759"/>
      <c r="E10" s="760"/>
      <c r="F10" s="652"/>
    </row>
    <row r="11" customFormat="1" ht="26.1" customHeight="1" spans="1:6">
      <c r="A11" s="25" t="s">
        <v>176</v>
      </c>
      <c r="B11" s="25" t="s">
        <v>177</v>
      </c>
      <c r="C11" s="26" t="s">
        <v>178</v>
      </c>
      <c r="D11" s="27" t="s">
        <v>605</v>
      </c>
      <c r="E11" s="28" t="s">
        <v>180</v>
      </c>
      <c r="F11" s="186" t="s">
        <v>401</v>
      </c>
    </row>
    <row r="12" customFormat="1" ht="26.1" customHeight="1" spans="1:6">
      <c r="A12" s="327" t="s">
        <v>612</v>
      </c>
      <c r="B12" s="699" t="s">
        <v>613</v>
      </c>
      <c r="C12" s="761">
        <v>119000</v>
      </c>
      <c r="D12" s="761">
        <v>101150</v>
      </c>
      <c r="E12" s="676">
        <f t="shared" ref="E12:E14" si="0">1-D12/C12</f>
        <v>0.15</v>
      </c>
      <c r="F12" s="762">
        <v>2200</v>
      </c>
    </row>
    <row r="13" customFormat="1" ht="26.1" customHeight="1" spans="1:6">
      <c r="A13" s="327"/>
      <c r="B13" s="699" t="s">
        <v>614</v>
      </c>
      <c r="C13" s="761">
        <v>129900</v>
      </c>
      <c r="D13" s="761">
        <v>110415</v>
      </c>
      <c r="E13" s="676">
        <f t="shared" si="0"/>
        <v>0.15</v>
      </c>
      <c r="F13" s="763"/>
    </row>
    <row r="14" customFormat="1" ht="26.1" customHeight="1" spans="1:6">
      <c r="A14" s="327"/>
      <c r="B14" s="699" t="s">
        <v>615</v>
      </c>
      <c r="C14" s="761">
        <v>133900</v>
      </c>
      <c r="D14" s="761">
        <v>113815</v>
      </c>
      <c r="E14" s="676">
        <f t="shared" si="0"/>
        <v>0.15</v>
      </c>
      <c r="F14" s="763"/>
    </row>
    <row r="15" s="737" customFormat="1" ht="40.15" customHeight="1" spans="1:6">
      <c r="A15" s="327"/>
      <c r="B15" s="45" t="s">
        <v>616</v>
      </c>
      <c r="C15" s="764"/>
      <c r="D15" s="764"/>
      <c r="E15" s="46"/>
      <c r="F15" s="765"/>
    </row>
    <row r="16" customFormat="1" ht="26.1" customHeight="1" spans="1:6">
      <c r="A16" s="25" t="s">
        <v>176</v>
      </c>
      <c r="B16" s="25" t="s">
        <v>177</v>
      </c>
      <c r="C16" s="26" t="s">
        <v>178</v>
      </c>
      <c r="D16" s="27" t="s">
        <v>605</v>
      </c>
      <c r="E16" s="28" t="s">
        <v>180</v>
      </c>
      <c r="F16" s="186" t="s">
        <v>401</v>
      </c>
    </row>
    <row r="17" customFormat="1" ht="26.1" customHeight="1" spans="1:6">
      <c r="A17" s="757" t="s">
        <v>617</v>
      </c>
      <c r="B17" s="699" t="s">
        <v>618</v>
      </c>
      <c r="C17" s="761">
        <v>108600</v>
      </c>
      <c r="D17" s="761">
        <v>86880</v>
      </c>
      <c r="E17" s="676">
        <f>1-D17/C17</f>
        <v>0.2</v>
      </c>
      <c r="F17" s="762">
        <v>2200</v>
      </c>
    </row>
    <row r="18" customFormat="1" ht="26.1" customHeight="1" spans="1:6">
      <c r="A18" s="766"/>
      <c r="B18" s="699" t="s">
        <v>619</v>
      </c>
      <c r="C18" s="761">
        <v>118600</v>
      </c>
      <c r="D18" s="761">
        <v>94880</v>
      </c>
      <c r="E18" s="676">
        <f>1-D18/C18</f>
        <v>0.2</v>
      </c>
      <c r="F18" s="763"/>
    </row>
    <row r="19" s="2" customFormat="1" ht="33.95" customHeight="1" spans="1:6">
      <c r="A19" s="186" t="s">
        <v>176</v>
      </c>
      <c r="B19" s="186" t="s">
        <v>177</v>
      </c>
      <c r="C19" s="325" t="s">
        <v>178</v>
      </c>
      <c r="D19" s="326" t="s">
        <v>605</v>
      </c>
      <c r="E19" s="213" t="s">
        <v>180</v>
      </c>
      <c r="F19" s="186" t="s">
        <v>401</v>
      </c>
    </row>
    <row r="20" s="2" customFormat="1" ht="26.1" customHeight="1" spans="1:6">
      <c r="A20" s="327" t="s">
        <v>620</v>
      </c>
      <c r="B20" s="184" t="s">
        <v>621</v>
      </c>
      <c r="C20" s="767">
        <v>179900</v>
      </c>
      <c r="D20" s="614">
        <v>165508</v>
      </c>
      <c r="E20" s="651">
        <f t="shared" ref="E20:E26" si="1">1-D20/C20</f>
        <v>0.08</v>
      </c>
      <c r="F20" s="768">
        <v>2200</v>
      </c>
    </row>
    <row r="21" ht="26.1" customHeight="1" spans="1:6">
      <c r="A21" s="327"/>
      <c r="B21" s="184" t="s">
        <v>622</v>
      </c>
      <c r="C21" s="767">
        <v>199900</v>
      </c>
      <c r="D21" s="614">
        <v>179910</v>
      </c>
      <c r="E21" s="651">
        <f t="shared" si="1"/>
        <v>0.1</v>
      </c>
      <c r="F21" s="652"/>
    </row>
    <row r="22" ht="26.1" customHeight="1" spans="1:6">
      <c r="A22" s="327"/>
      <c r="B22" s="184" t="s">
        <v>623</v>
      </c>
      <c r="C22" s="767">
        <v>207900</v>
      </c>
      <c r="D22" s="614">
        <v>187110</v>
      </c>
      <c r="E22" s="651">
        <f t="shared" si="1"/>
        <v>0.1</v>
      </c>
      <c r="F22" s="652"/>
    </row>
    <row r="23" ht="26.1" customHeight="1" spans="1:6">
      <c r="A23" s="327"/>
      <c r="B23" s="184" t="s">
        <v>624</v>
      </c>
      <c r="C23" s="767">
        <v>212900</v>
      </c>
      <c r="D23" s="614">
        <v>191610</v>
      </c>
      <c r="E23" s="651">
        <f t="shared" si="1"/>
        <v>0.1</v>
      </c>
      <c r="F23" s="652"/>
    </row>
    <row r="24" ht="26.1" customHeight="1" spans="1:6">
      <c r="A24" s="327"/>
      <c r="B24" s="184" t="s">
        <v>625</v>
      </c>
      <c r="C24" s="767">
        <v>232900</v>
      </c>
      <c r="D24" s="614">
        <v>209610</v>
      </c>
      <c r="E24" s="651">
        <f t="shared" si="1"/>
        <v>0.1</v>
      </c>
      <c r="F24" s="652"/>
    </row>
    <row r="25" ht="26.1" customHeight="1" spans="1:6">
      <c r="A25" s="327"/>
      <c r="B25" s="184" t="s">
        <v>626</v>
      </c>
      <c r="C25" s="767">
        <v>240900</v>
      </c>
      <c r="D25" s="614">
        <v>216810</v>
      </c>
      <c r="E25" s="651">
        <f t="shared" si="1"/>
        <v>0.1</v>
      </c>
      <c r="F25" s="652"/>
    </row>
    <row r="26" s="2" customFormat="1" ht="26.1" customHeight="1" spans="1:6">
      <c r="A26" s="327"/>
      <c r="B26" s="184" t="s">
        <v>627</v>
      </c>
      <c r="C26" s="767">
        <v>262900</v>
      </c>
      <c r="D26" s="614">
        <v>236610</v>
      </c>
      <c r="E26" s="651">
        <f t="shared" si="1"/>
        <v>0.1</v>
      </c>
      <c r="F26" s="652"/>
    </row>
    <row r="27" ht="63.95" customHeight="1" spans="1:6">
      <c r="A27" s="327"/>
      <c r="B27" s="769" t="s">
        <v>628</v>
      </c>
      <c r="C27" s="183"/>
      <c r="D27" s="183"/>
      <c r="E27" s="184"/>
      <c r="F27" s="652"/>
    </row>
    <row r="28" s="2" customFormat="1" ht="33.95" customHeight="1" spans="1:6">
      <c r="A28" s="25" t="s">
        <v>176</v>
      </c>
      <c r="B28" s="25" t="s">
        <v>177</v>
      </c>
      <c r="C28" s="26" t="s">
        <v>178</v>
      </c>
      <c r="D28" s="27" t="s">
        <v>605</v>
      </c>
      <c r="E28" s="28" t="s">
        <v>180</v>
      </c>
      <c r="F28" s="25"/>
    </row>
    <row r="29" s="2" customFormat="1" ht="26.1" customHeight="1" spans="1:6">
      <c r="A29" s="770" t="s">
        <v>629</v>
      </c>
      <c r="B29" s="184" t="s">
        <v>630</v>
      </c>
      <c r="C29" s="767">
        <v>189300</v>
      </c>
      <c r="D29" s="614">
        <v>151440</v>
      </c>
      <c r="E29" s="651">
        <f>1-D29/C29</f>
        <v>0.2</v>
      </c>
      <c r="F29" s="652"/>
    </row>
    <row r="30" ht="26.1" customHeight="1" spans="1:6">
      <c r="A30" s="771"/>
      <c r="B30" s="184" t="s">
        <v>631</v>
      </c>
      <c r="C30" s="767">
        <v>192800</v>
      </c>
      <c r="D30" s="614">
        <v>154240</v>
      </c>
      <c r="E30" s="651">
        <f>1-D30/C30</f>
        <v>0.2</v>
      </c>
      <c r="F30" s="652"/>
    </row>
    <row r="31" s="2" customFormat="1" ht="43.9" customHeight="1" spans="1:6">
      <c r="A31" s="772"/>
      <c r="B31" s="191" t="s">
        <v>632</v>
      </c>
      <c r="C31" s="183"/>
      <c r="D31" s="183"/>
      <c r="E31" s="184"/>
      <c r="F31" s="719"/>
    </row>
    <row r="32" s="2" customFormat="1" ht="33.95" customHeight="1" spans="1:6">
      <c r="A32" s="25" t="s">
        <v>176</v>
      </c>
      <c r="B32" s="25" t="s">
        <v>177</v>
      </c>
      <c r="C32" s="26" t="s">
        <v>178</v>
      </c>
      <c r="D32" s="27" t="s">
        <v>605</v>
      </c>
      <c r="E32" s="28" t="s">
        <v>180</v>
      </c>
      <c r="F32" s="25" t="s">
        <v>401</v>
      </c>
    </row>
    <row r="33" ht="26.1" customHeight="1" spans="1:6">
      <c r="A33" s="773" t="s">
        <v>633</v>
      </c>
      <c r="B33" s="184" t="s">
        <v>634</v>
      </c>
      <c r="C33" s="767">
        <v>174900</v>
      </c>
      <c r="D33" s="614">
        <v>167904</v>
      </c>
      <c r="E33" s="676">
        <f t="shared" ref="E33:E40" si="2">1-D33/C33</f>
        <v>0.04</v>
      </c>
      <c r="F33" s="774">
        <v>2200</v>
      </c>
    </row>
    <row r="34" ht="26.1" customHeight="1" spans="1:6">
      <c r="A34" s="773"/>
      <c r="B34" s="184" t="s">
        <v>635</v>
      </c>
      <c r="C34" s="767">
        <v>162900</v>
      </c>
      <c r="D34" s="614">
        <v>156384</v>
      </c>
      <c r="E34" s="676">
        <f t="shared" si="2"/>
        <v>0.04</v>
      </c>
      <c r="F34" s="774"/>
    </row>
    <row r="35" ht="26.1" customHeight="1" spans="1:6">
      <c r="A35" s="773"/>
      <c r="B35" s="184" t="s">
        <v>636</v>
      </c>
      <c r="C35" s="767">
        <v>154900</v>
      </c>
      <c r="D35" s="614">
        <v>148704</v>
      </c>
      <c r="E35" s="676">
        <f t="shared" si="2"/>
        <v>0.04</v>
      </c>
      <c r="F35" s="774"/>
    </row>
    <row r="36" ht="46.5" customHeight="1" spans="1:6">
      <c r="A36" s="773"/>
      <c r="B36" s="775" t="s">
        <v>637</v>
      </c>
      <c r="C36" s="776"/>
      <c r="D36" s="776"/>
      <c r="E36" s="777"/>
      <c r="F36" s="774"/>
    </row>
    <row r="37" s="2" customFormat="1" ht="33.95" customHeight="1" spans="1:6">
      <c r="A37" s="25" t="s">
        <v>176</v>
      </c>
      <c r="B37" s="25" t="s">
        <v>177</v>
      </c>
      <c r="C37" s="26" t="s">
        <v>178</v>
      </c>
      <c r="D37" s="27" t="s">
        <v>605</v>
      </c>
      <c r="E37" s="28" t="s">
        <v>180</v>
      </c>
      <c r="F37" s="25" t="s">
        <v>401</v>
      </c>
    </row>
    <row r="38" customFormat="1" ht="26.1" customHeight="1" spans="1:6">
      <c r="A38" s="773" t="s">
        <v>638</v>
      </c>
      <c r="B38" s="184" t="s">
        <v>639</v>
      </c>
      <c r="C38" s="767">
        <v>125900</v>
      </c>
      <c r="D38" s="614">
        <v>119605</v>
      </c>
      <c r="E38" s="676">
        <f t="shared" si="2"/>
        <v>0.05</v>
      </c>
      <c r="F38" s="774">
        <v>2200</v>
      </c>
    </row>
    <row r="39" customFormat="1" ht="26.1" customHeight="1" spans="1:6">
      <c r="A39" s="773"/>
      <c r="B39" s="184" t="s">
        <v>640</v>
      </c>
      <c r="C39" s="767">
        <v>139900</v>
      </c>
      <c r="D39" s="614">
        <v>132905</v>
      </c>
      <c r="E39" s="676">
        <f t="shared" si="2"/>
        <v>0.05</v>
      </c>
      <c r="F39" s="774"/>
    </row>
    <row r="40" customFormat="1" ht="26.1" customHeight="1" spans="1:6">
      <c r="A40" s="773"/>
      <c r="B40" s="184" t="s">
        <v>641</v>
      </c>
      <c r="C40" s="767">
        <v>145900</v>
      </c>
      <c r="D40" s="614">
        <v>138605</v>
      </c>
      <c r="E40" s="676">
        <f t="shared" si="2"/>
        <v>0.05</v>
      </c>
      <c r="F40" s="774"/>
    </row>
    <row r="41" s="2" customFormat="1" ht="33.95" customHeight="1" spans="1:6">
      <c r="A41" s="25" t="s">
        <v>176</v>
      </c>
      <c r="B41" s="25" t="s">
        <v>177</v>
      </c>
      <c r="C41" s="26" t="s">
        <v>178</v>
      </c>
      <c r="D41" s="27" t="s">
        <v>605</v>
      </c>
      <c r="E41" s="28" t="s">
        <v>180</v>
      </c>
      <c r="F41" s="25" t="s">
        <v>401</v>
      </c>
    </row>
    <row r="42" s="2" customFormat="1" ht="26.1" customHeight="1" spans="1:6">
      <c r="A42" s="778" t="s">
        <v>642</v>
      </c>
      <c r="B42" s="779" t="s">
        <v>643</v>
      </c>
      <c r="C42" s="614">
        <v>169800</v>
      </c>
      <c r="D42" s="614">
        <v>139236</v>
      </c>
      <c r="E42" s="676">
        <f t="shared" ref="E42:E47" si="3">1-D42/C42</f>
        <v>0.18</v>
      </c>
      <c r="F42" s="774">
        <v>2500</v>
      </c>
    </row>
    <row r="43" ht="26.1" customHeight="1" spans="1:6">
      <c r="A43" s="778"/>
      <c r="B43" s="779" t="s">
        <v>644</v>
      </c>
      <c r="C43" s="614">
        <v>189800</v>
      </c>
      <c r="D43" s="614">
        <v>166075</v>
      </c>
      <c r="E43" s="676">
        <f t="shared" si="3"/>
        <v>0.125</v>
      </c>
      <c r="F43" s="774"/>
    </row>
    <row r="44" ht="26.1" customHeight="1" spans="1:6">
      <c r="A44" s="778"/>
      <c r="B44" s="779" t="s">
        <v>645</v>
      </c>
      <c r="C44" s="614">
        <v>199800</v>
      </c>
      <c r="D44" s="614">
        <v>163836</v>
      </c>
      <c r="E44" s="676">
        <f t="shared" si="3"/>
        <v>0.18</v>
      </c>
      <c r="F44" s="774"/>
    </row>
    <row r="45" ht="26.1" customHeight="1" spans="1:6">
      <c r="A45" s="778"/>
      <c r="B45" s="779" t="s">
        <v>646</v>
      </c>
      <c r="C45" s="614">
        <v>222300</v>
      </c>
      <c r="D45" s="614">
        <v>194512.5</v>
      </c>
      <c r="E45" s="676">
        <f t="shared" si="3"/>
        <v>0.125</v>
      </c>
      <c r="F45" s="774"/>
    </row>
    <row r="46" ht="26.1" customHeight="1" spans="1:6">
      <c r="A46" s="778"/>
      <c r="B46" s="779" t="s">
        <v>647</v>
      </c>
      <c r="C46" s="614">
        <v>228300</v>
      </c>
      <c r="D46" s="614">
        <v>187206</v>
      </c>
      <c r="E46" s="676">
        <f t="shared" si="3"/>
        <v>0.18</v>
      </c>
      <c r="F46" s="774"/>
    </row>
    <row r="47" ht="26.1" customHeight="1" spans="1:6">
      <c r="A47" s="778"/>
      <c r="B47" s="779" t="s">
        <v>648</v>
      </c>
      <c r="C47" s="614">
        <v>248300</v>
      </c>
      <c r="D47" s="614">
        <v>203606</v>
      </c>
      <c r="E47" s="676">
        <f t="shared" si="3"/>
        <v>0.18</v>
      </c>
      <c r="F47" s="774"/>
    </row>
    <row r="48" ht="58.5" customHeight="1" spans="1:6">
      <c r="A48" s="778"/>
      <c r="B48" s="780" t="s">
        <v>649</v>
      </c>
      <c r="C48" s="781"/>
      <c r="D48" s="781"/>
      <c r="E48" s="782"/>
      <c r="F48" s="774"/>
    </row>
    <row r="49" s="2" customFormat="1" ht="33.95" customHeight="1" spans="1:6">
      <c r="A49" s="25" t="s">
        <v>176</v>
      </c>
      <c r="B49" s="25" t="s">
        <v>177</v>
      </c>
      <c r="C49" s="26" t="s">
        <v>178</v>
      </c>
      <c r="D49" s="27" t="s">
        <v>605</v>
      </c>
      <c r="E49" s="28" t="s">
        <v>180</v>
      </c>
      <c r="F49" s="25" t="s">
        <v>401</v>
      </c>
    </row>
    <row r="50" s="2" customFormat="1" ht="26.1" customHeight="1" spans="1:6">
      <c r="A50" s="783" t="s">
        <v>650</v>
      </c>
      <c r="B50" s="184" t="s">
        <v>651</v>
      </c>
      <c r="C50" s="761">
        <v>89900</v>
      </c>
      <c r="D50" s="614">
        <v>86304</v>
      </c>
      <c r="E50" s="676">
        <f t="shared" ref="E50:E52" si="4">1-D50/C50</f>
        <v>0.04</v>
      </c>
      <c r="F50" s="662">
        <v>2200</v>
      </c>
    </row>
    <row r="51" ht="26.1" customHeight="1" spans="1:6">
      <c r="A51" s="627"/>
      <c r="B51" s="184" t="s">
        <v>652</v>
      </c>
      <c r="C51" s="761">
        <v>103900</v>
      </c>
      <c r="D51" s="614">
        <v>99744</v>
      </c>
      <c r="E51" s="676">
        <f t="shared" si="4"/>
        <v>0.04</v>
      </c>
      <c r="F51" s="652"/>
    </row>
    <row r="52" ht="26.1" customHeight="1" spans="1:6">
      <c r="A52" s="627"/>
      <c r="B52" s="184" t="s">
        <v>653</v>
      </c>
      <c r="C52" s="761">
        <v>115900</v>
      </c>
      <c r="D52" s="614">
        <v>111264</v>
      </c>
      <c r="E52" s="676">
        <f t="shared" si="4"/>
        <v>0.04</v>
      </c>
      <c r="F52" s="652"/>
    </row>
    <row r="53" ht="44.25" customHeight="1" spans="1:6">
      <c r="A53" s="784"/>
      <c r="B53" s="785" t="s">
        <v>654</v>
      </c>
      <c r="C53" s="786"/>
      <c r="D53" s="786"/>
      <c r="E53" s="787"/>
      <c r="F53" s="788"/>
    </row>
    <row r="54" s="2" customFormat="1" ht="33.95" customHeight="1" spans="1:6">
      <c r="A54" s="25" t="s">
        <v>176</v>
      </c>
      <c r="B54" s="25" t="s">
        <v>177</v>
      </c>
      <c r="C54" s="26" t="s">
        <v>178</v>
      </c>
      <c r="D54" s="27" t="s">
        <v>605</v>
      </c>
      <c r="E54" s="28" t="s">
        <v>180</v>
      </c>
      <c r="F54" s="25" t="s">
        <v>401</v>
      </c>
    </row>
    <row r="55" s="2" customFormat="1" ht="26.1" customHeight="1" spans="1:6">
      <c r="A55" s="783" t="s">
        <v>655</v>
      </c>
      <c r="B55" s="184" t="s">
        <v>656</v>
      </c>
      <c r="C55" s="761">
        <v>89800</v>
      </c>
      <c r="D55" s="614">
        <v>86208</v>
      </c>
      <c r="E55" s="676">
        <f t="shared" ref="E55:E57" si="5">1-D55/C55</f>
        <v>0.04</v>
      </c>
      <c r="F55" s="662">
        <v>2200</v>
      </c>
    </row>
    <row r="56" customFormat="1" ht="26.1" customHeight="1" spans="1:6">
      <c r="A56" s="627"/>
      <c r="B56" s="184" t="s">
        <v>657</v>
      </c>
      <c r="C56" s="761">
        <v>99800</v>
      </c>
      <c r="D56" s="614">
        <v>95808</v>
      </c>
      <c r="E56" s="676">
        <f t="shared" si="5"/>
        <v>0.04</v>
      </c>
      <c r="F56" s="652"/>
    </row>
    <row r="57" customFormat="1" ht="26.1" customHeight="1" spans="1:6">
      <c r="A57" s="627"/>
      <c r="B57" s="184" t="s">
        <v>658</v>
      </c>
      <c r="C57" s="761">
        <v>103800</v>
      </c>
      <c r="D57" s="614">
        <v>99648</v>
      </c>
      <c r="E57" s="676">
        <f t="shared" si="5"/>
        <v>0.04</v>
      </c>
      <c r="F57" s="652"/>
    </row>
    <row r="58" customFormat="1" ht="44.25" customHeight="1" spans="1:6">
      <c r="A58" s="784"/>
      <c r="B58" s="785" t="s">
        <v>659</v>
      </c>
      <c r="C58" s="786"/>
      <c r="D58" s="786"/>
      <c r="E58" s="787"/>
      <c r="F58" s="788"/>
    </row>
    <row r="59" s="2" customFormat="1" ht="33.95" customHeight="1" spans="1:6">
      <c r="A59" s="25" t="s">
        <v>176</v>
      </c>
      <c r="B59" s="25" t="s">
        <v>177</v>
      </c>
      <c r="C59" s="26" t="s">
        <v>178</v>
      </c>
      <c r="D59" s="27" t="s">
        <v>605</v>
      </c>
      <c r="E59" s="28" t="s">
        <v>180</v>
      </c>
      <c r="F59" s="25" t="s">
        <v>401</v>
      </c>
    </row>
    <row r="60" s="2" customFormat="1" ht="33.95" customHeight="1" spans="1:6">
      <c r="A60" s="770" t="s">
        <v>660</v>
      </c>
      <c r="B60" s="789" t="s">
        <v>661</v>
      </c>
      <c r="C60" s="761">
        <v>149900</v>
      </c>
      <c r="D60" s="761">
        <v>137908</v>
      </c>
      <c r="E60" s="651">
        <f t="shared" ref="E60:E66" si="6">1-D60/C60</f>
        <v>0.08</v>
      </c>
      <c r="F60" s="652">
        <v>2200</v>
      </c>
    </row>
    <row r="61" s="2" customFormat="1" ht="26.1" customHeight="1" spans="1:6">
      <c r="A61" s="771"/>
      <c r="B61" s="789" t="s">
        <v>662</v>
      </c>
      <c r="C61" s="761">
        <v>155900</v>
      </c>
      <c r="D61" s="761">
        <v>143428</v>
      </c>
      <c r="E61" s="651">
        <f t="shared" si="6"/>
        <v>0.08</v>
      </c>
      <c r="F61" s="652"/>
    </row>
    <row r="62" s="2" customFormat="1" ht="26.1" customHeight="1" spans="1:6">
      <c r="A62" s="771"/>
      <c r="B62" s="789" t="s">
        <v>663</v>
      </c>
      <c r="C62" s="761">
        <v>174900</v>
      </c>
      <c r="D62" s="761">
        <v>160908</v>
      </c>
      <c r="E62" s="651">
        <f t="shared" si="6"/>
        <v>0.08</v>
      </c>
      <c r="F62" s="652"/>
    </row>
    <row r="63" ht="42.95" customHeight="1" spans="1:6">
      <c r="A63" s="772"/>
      <c r="B63" s="790" t="s">
        <v>664</v>
      </c>
      <c r="C63" s="791"/>
      <c r="D63" s="791"/>
      <c r="E63" s="792"/>
      <c r="F63" s="652"/>
    </row>
    <row r="64" s="2" customFormat="1" ht="33.95" customHeight="1" spans="1:6">
      <c r="A64" s="25"/>
      <c r="B64" s="25"/>
      <c r="C64" s="26"/>
      <c r="D64" s="27"/>
      <c r="E64" s="28"/>
      <c r="F64" s="25"/>
    </row>
    <row r="65" s="2" customFormat="1" ht="33.95" customHeight="1" spans="1:6">
      <c r="A65" s="770" t="s">
        <v>665</v>
      </c>
      <c r="B65" s="789" t="s">
        <v>666</v>
      </c>
      <c r="C65" s="761">
        <v>189900</v>
      </c>
      <c r="D65" s="761">
        <v>189900</v>
      </c>
      <c r="E65" s="651">
        <f t="shared" si="6"/>
        <v>0</v>
      </c>
      <c r="F65" s="652">
        <v>2200</v>
      </c>
    </row>
    <row r="66" s="2" customFormat="1" ht="26.1" customHeight="1" spans="1:6">
      <c r="A66" s="771"/>
      <c r="B66" s="789" t="s">
        <v>667</v>
      </c>
      <c r="C66" s="761">
        <v>199900</v>
      </c>
      <c r="D66" s="761">
        <v>199900</v>
      </c>
      <c r="E66" s="651">
        <f t="shared" si="6"/>
        <v>0</v>
      </c>
      <c r="F66" s="652"/>
    </row>
    <row r="67" ht="33.95" customHeight="1" spans="1:6">
      <c r="A67" s="25" t="s">
        <v>176</v>
      </c>
      <c r="B67" s="25" t="s">
        <v>177</v>
      </c>
      <c r="C67" s="26" t="s">
        <v>178</v>
      </c>
      <c r="D67" s="27" t="s">
        <v>605</v>
      </c>
      <c r="E67" s="28" t="s">
        <v>180</v>
      </c>
      <c r="F67" s="25" t="s">
        <v>401</v>
      </c>
    </row>
    <row r="68" ht="26.1" customHeight="1" spans="1:6">
      <c r="A68" s="793" t="s">
        <v>668</v>
      </c>
      <c r="B68" s="782" t="s">
        <v>669</v>
      </c>
      <c r="C68" s="44">
        <v>238800</v>
      </c>
      <c r="D68" s="44">
        <v>200592</v>
      </c>
      <c r="E68" s="676">
        <f t="shared" ref="E68:E70" si="7">1-D68/C68</f>
        <v>0.16</v>
      </c>
      <c r="F68" s="794">
        <v>2500</v>
      </c>
    </row>
    <row r="69" ht="26.1" customHeight="1" spans="1:6">
      <c r="A69" s="795"/>
      <c r="B69" s="782" t="s">
        <v>670</v>
      </c>
      <c r="C69" s="44">
        <v>271300</v>
      </c>
      <c r="D69" s="44">
        <v>227892</v>
      </c>
      <c r="E69" s="676">
        <f t="shared" si="7"/>
        <v>0.16</v>
      </c>
      <c r="F69" s="796"/>
    </row>
    <row r="70" s="2" customFormat="1" ht="26.1" customHeight="1" spans="1:6">
      <c r="A70" s="795"/>
      <c r="B70" s="782" t="s">
        <v>671</v>
      </c>
      <c r="C70" s="44">
        <v>283800</v>
      </c>
      <c r="D70" s="44">
        <v>238392</v>
      </c>
      <c r="E70" s="676">
        <f t="shared" si="7"/>
        <v>0.16</v>
      </c>
      <c r="F70" s="796"/>
    </row>
    <row r="71" s="2" customFormat="1" ht="51" customHeight="1" spans="1:6">
      <c r="A71" s="797"/>
      <c r="B71" s="798" t="s">
        <v>672</v>
      </c>
      <c r="C71" s="799"/>
      <c r="D71" s="799"/>
      <c r="E71" s="800"/>
      <c r="F71" s="801"/>
    </row>
    <row r="72" s="5" customFormat="1" ht="27.75" customHeight="1" spans="1:6">
      <c r="A72" s="234" t="s">
        <v>265</v>
      </c>
      <c r="B72" s="234"/>
      <c r="C72" s="235"/>
      <c r="D72" s="235"/>
      <c r="E72" s="234"/>
      <c r="F72" s="234"/>
    </row>
    <row r="73" s="5" customFormat="1" customHeight="1" spans="1:6">
      <c r="A73" s="56" t="s">
        <v>333</v>
      </c>
      <c r="B73" s="56"/>
      <c r="C73" s="99"/>
      <c r="D73" s="99"/>
      <c r="E73" s="56"/>
      <c r="F73" s="802"/>
    </row>
  </sheetData>
  <mergeCells count="41">
    <mergeCell ref="A1:F1"/>
    <mergeCell ref="A2:F2"/>
    <mergeCell ref="A3:F3"/>
    <mergeCell ref="A4:F4"/>
    <mergeCell ref="B10:E10"/>
    <mergeCell ref="B15:E15"/>
    <mergeCell ref="B27:E27"/>
    <mergeCell ref="B31:E31"/>
    <mergeCell ref="B36:E36"/>
    <mergeCell ref="B48:E48"/>
    <mergeCell ref="B53:E53"/>
    <mergeCell ref="B58:E58"/>
    <mergeCell ref="B63:E63"/>
    <mergeCell ref="B71:E71"/>
    <mergeCell ref="A72:F72"/>
    <mergeCell ref="A73:E73"/>
    <mergeCell ref="A6:A10"/>
    <mergeCell ref="A12:A15"/>
    <mergeCell ref="A17:A18"/>
    <mergeCell ref="A20:A27"/>
    <mergeCell ref="A29:A31"/>
    <mergeCell ref="A33:A36"/>
    <mergeCell ref="A38:A40"/>
    <mergeCell ref="A42:A48"/>
    <mergeCell ref="A50:A53"/>
    <mergeCell ref="A55:A58"/>
    <mergeCell ref="A60:A63"/>
    <mergeCell ref="A65:A66"/>
    <mergeCell ref="A68:A71"/>
    <mergeCell ref="F6:F10"/>
    <mergeCell ref="F12:F15"/>
    <mergeCell ref="F17:F18"/>
    <mergeCell ref="F20:F31"/>
    <mergeCell ref="F33:F36"/>
    <mergeCell ref="F38:F40"/>
    <mergeCell ref="F42:F48"/>
    <mergeCell ref="F50:F53"/>
    <mergeCell ref="F55:F58"/>
    <mergeCell ref="F60:F63"/>
    <mergeCell ref="F65:F66"/>
    <mergeCell ref="F68:F71"/>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135"/>
  <sheetViews>
    <sheetView zoomScale="80" zoomScaleNormal="80" workbookViewId="0">
      <selection activeCell="A1" sqref="A1:F1"/>
    </sheetView>
  </sheetViews>
  <sheetFormatPr defaultColWidth="9" defaultRowHeight="16.5"/>
  <cols>
    <col min="1" max="1" width="14.625" style="11" customWidth="1"/>
    <col min="2" max="2" width="54.625" style="11" customWidth="1"/>
    <col min="3" max="5" width="20.625" style="8" customWidth="1"/>
    <col min="6" max="6" width="20.625" style="647" customWidth="1"/>
    <col min="8" max="8" width="12.625"/>
  </cols>
  <sheetData>
    <row r="1" ht="39.95" customHeight="1" spans="1:6">
      <c r="A1" s="12" t="s">
        <v>673</v>
      </c>
      <c r="B1" s="250"/>
      <c r="C1" s="14"/>
      <c r="D1" s="14"/>
      <c r="E1" s="14"/>
      <c r="F1" s="252"/>
    </row>
    <row r="2" ht="30" customHeight="1" spans="1:6">
      <c r="A2" s="16" t="s">
        <v>463</v>
      </c>
      <c r="B2" s="345"/>
      <c r="C2" s="18"/>
      <c r="D2" s="18"/>
      <c r="E2" s="18"/>
      <c r="F2" s="345"/>
    </row>
    <row r="3" s="1" customFormat="1" ht="30" customHeight="1" spans="1:6">
      <c r="A3" s="20" t="s">
        <v>674</v>
      </c>
      <c r="B3" s="346"/>
      <c r="C3" s="22"/>
      <c r="D3" s="22"/>
      <c r="E3" s="648"/>
      <c r="F3" s="347"/>
    </row>
    <row r="4" ht="33.95" customHeight="1" spans="1:6">
      <c r="A4" s="25" t="s">
        <v>176</v>
      </c>
      <c r="B4" s="25" t="s">
        <v>177</v>
      </c>
      <c r="C4" s="27" t="s">
        <v>178</v>
      </c>
      <c r="D4" s="26" t="s">
        <v>179</v>
      </c>
      <c r="E4" s="26" t="s">
        <v>180</v>
      </c>
      <c r="F4" s="25" t="s">
        <v>401</v>
      </c>
    </row>
    <row r="5" s="642" customFormat="1" ht="26.1" customHeight="1" spans="1:6">
      <c r="A5" s="649" t="s">
        <v>675</v>
      </c>
      <c r="B5" s="46" t="s">
        <v>676</v>
      </c>
      <c r="C5" s="650">
        <v>315800</v>
      </c>
      <c r="D5" s="650">
        <v>293694</v>
      </c>
      <c r="E5" s="651">
        <f t="shared" ref="E5:E10" si="0">1-D5/C5</f>
        <v>0.07</v>
      </c>
      <c r="F5" s="652">
        <v>2500</v>
      </c>
    </row>
    <row r="6" s="642" customFormat="1" ht="26.1" customHeight="1" spans="1:6">
      <c r="A6" s="649"/>
      <c r="B6" s="46" t="s">
        <v>677</v>
      </c>
      <c r="C6" s="650">
        <v>329800</v>
      </c>
      <c r="D6" s="650">
        <v>306714</v>
      </c>
      <c r="E6" s="651">
        <f t="shared" si="0"/>
        <v>0.07</v>
      </c>
      <c r="F6" s="652"/>
    </row>
    <row r="7" s="642" customFormat="1" ht="26.1" customHeight="1" spans="1:6">
      <c r="A7" s="649"/>
      <c r="B7" s="46" t="s">
        <v>678</v>
      </c>
      <c r="C7" s="650">
        <v>356800</v>
      </c>
      <c r="D7" s="650">
        <v>331824</v>
      </c>
      <c r="E7" s="651">
        <f t="shared" si="0"/>
        <v>0.07</v>
      </c>
      <c r="F7" s="652"/>
    </row>
    <row r="8" s="642" customFormat="1" ht="26.1" customHeight="1" spans="1:8">
      <c r="A8" s="649"/>
      <c r="B8" s="46" t="s">
        <v>679</v>
      </c>
      <c r="C8" s="650">
        <v>390800</v>
      </c>
      <c r="D8" s="650">
        <v>363444</v>
      </c>
      <c r="E8" s="651">
        <f t="shared" si="0"/>
        <v>0.07</v>
      </c>
      <c r="F8" s="652"/>
      <c r="H8" s="653"/>
    </row>
    <row r="9" s="642" customFormat="1" ht="26.1" customHeight="1" spans="1:9">
      <c r="A9" s="649"/>
      <c r="B9" s="46" t="s">
        <v>680</v>
      </c>
      <c r="C9" s="650">
        <v>392800</v>
      </c>
      <c r="D9" s="650">
        <v>365304</v>
      </c>
      <c r="E9" s="651">
        <f t="shared" si="0"/>
        <v>0.07</v>
      </c>
      <c r="F9" s="652"/>
      <c r="G9" s="654"/>
      <c r="H9" s="655"/>
      <c r="I9" s="681"/>
    </row>
    <row r="10" s="642" customFormat="1" ht="26.1" customHeight="1" spans="1:8">
      <c r="A10" s="649"/>
      <c r="B10" s="46" t="s">
        <v>681</v>
      </c>
      <c r="C10" s="650">
        <v>415800</v>
      </c>
      <c r="D10" s="650">
        <v>386694</v>
      </c>
      <c r="E10" s="651">
        <f t="shared" si="0"/>
        <v>0.07</v>
      </c>
      <c r="F10" s="652"/>
      <c r="G10" s="656"/>
      <c r="H10" s="657"/>
    </row>
    <row r="11" s="642" customFormat="1" ht="26.1" customHeight="1" spans="1:6">
      <c r="A11" s="649"/>
      <c r="B11" s="658" t="s">
        <v>682</v>
      </c>
      <c r="C11" s="659"/>
      <c r="D11" s="659"/>
      <c r="E11" s="659"/>
      <c r="F11" s="652"/>
    </row>
    <row r="12" ht="33.95" customHeight="1" spans="1:6">
      <c r="A12" s="25" t="s">
        <v>176</v>
      </c>
      <c r="B12" s="25" t="s">
        <v>177</v>
      </c>
      <c r="C12" s="27" t="s">
        <v>178</v>
      </c>
      <c r="D12" s="26" t="s">
        <v>179</v>
      </c>
      <c r="E12" s="26" t="s">
        <v>180</v>
      </c>
      <c r="F12" s="25" t="s">
        <v>401</v>
      </c>
    </row>
    <row r="13" s="642" customFormat="1" ht="26.1" customHeight="1" spans="1:6">
      <c r="A13" s="660" t="s">
        <v>683</v>
      </c>
      <c r="B13" s="46" t="s">
        <v>684</v>
      </c>
      <c r="C13" s="650">
        <v>277800</v>
      </c>
      <c r="D13" s="650">
        <v>258354</v>
      </c>
      <c r="E13" s="661">
        <v>0.04</v>
      </c>
      <c r="F13" s="662">
        <v>2500</v>
      </c>
    </row>
    <row r="14" s="642" customFormat="1" ht="26.1" customHeight="1" spans="1:6">
      <c r="A14" s="649"/>
      <c r="B14" s="46" t="s">
        <v>685</v>
      </c>
      <c r="C14" s="650">
        <v>294800</v>
      </c>
      <c r="D14" s="650">
        <v>274164</v>
      </c>
      <c r="E14" s="661">
        <v>0.04</v>
      </c>
      <c r="F14" s="652"/>
    </row>
    <row r="15" s="642" customFormat="1" ht="26.1" customHeight="1" spans="1:6">
      <c r="A15" s="649"/>
      <c r="B15" s="46" t="s">
        <v>686</v>
      </c>
      <c r="C15" s="650">
        <v>315800</v>
      </c>
      <c r="D15" s="650">
        <v>293694</v>
      </c>
      <c r="E15" s="661">
        <v>0.04</v>
      </c>
      <c r="F15" s="652"/>
    </row>
    <row r="16" s="642" customFormat="1" ht="26.1" customHeight="1" spans="1:6">
      <c r="A16" s="649"/>
      <c r="B16" s="46" t="s">
        <v>687</v>
      </c>
      <c r="C16" s="650">
        <v>334800</v>
      </c>
      <c r="D16" s="650">
        <v>311364</v>
      </c>
      <c r="E16" s="661">
        <v>0.04</v>
      </c>
      <c r="F16" s="652"/>
    </row>
    <row r="17" s="642" customFormat="1" ht="26.1" customHeight="1" spans="1:6">
      <c r="A17" s="649"/>
      <c r="B17" s="46" t="s">
        <v>688</v>
      </c>
      <c r="C17" s="650">
        <v>352800</v>
      </c>
      <c r="D17" s="650">
        <v>328104</v>
      </c>
      <c r="E17" s="661">
        <v>0.04</v>
      </c>
      <c r="F17" s="652"/>
    </row>
    <row r="18" s="642" customFormat="1" ht="26.1" customHeight="1" spans="1:6">
      <c r="A18" s="649"/>
      <c r="B18" s="46" t="s">
        <v>689</v>
      </c>
      <c r="C18" s="650">
        <v>318800</v>
      </c>
      <c r="D18" s="650">
        <v>296484</v>
      </c>
      <c r="E18" s="661">
        <v>0.04</v>
      </c>
      <c r="F18" s="652"/>
    </row>
    <row r="19" s="642" customFormat="1" ht="26.1" customHeight="1" spans="1:6">
      <c r="A19" s="649"/>
      <c r="B19" s="46" t="s">
        <v>690</v>
      </c>
      <c r="C19" s="650">
        <v>329800</v>
      </c>
      <c r="D19" s="650">
        <v>306714</v>
      </c>
      <c r="E19" s="661">
        <v>0.04</v>
      </c>
      <c r="F19" s="652"/>
    </row>
    <row r="20" s="642" customFormat="1" ht="26.1" customHeight="1" spans="1:6">
      <c r="A20" s="649"/>
      <c r="B20" s="46" t="s">
        <v>691</v>
      </c>
      <c r="C20" s="650">
        <v>348800</v>
      </c>
      <c r="D20" s="650">
        <v>324384</v>
      </c>
      <c r="E20" s="661">
        <v>0.04</v>
      </c>
      <c r="F20" s="652"/>
    </row>
    <row r="21" s="643" customFormat="1" ht="35.25" customHeight="1" spans="1:8">
      <c r="A21" s="663"/>
      <c r="B21" s="664" t="s">
        <v>692</v>
      </c>
      <c r="C21" s="665"/>
      <c r="D21" s="665"/>
      <c r="E21" s="666"/>
      <c r="F21" s="667"/>
      <c r="H21" s="656"/>
    </row>
    <row r="22" ht="33.95" customHeight="1" spans="1:6">
      <c r="A22" s="25" t="s">
        <v>176</v>
      </c>
      <c r="B22" s="25" t="s">
        <v>177</v>
      </c>
      <c r="C22" s="27" t="s">
        <v>178</v>
      </c>
      <c r="D22" s="26" t="s">
        <v>179</v>
      </c>
      <c r="E22" s="26" t="s">
        <v>180</v>
      </c>
      <c r="F22" s="25" t="s">
        <v>401</v>
      </c>
    </row>
    <row r="23" s="642" customFormat="1" ht="26.1" customHeight="1" spans="1:8">
      <c r="A23" s="668" t="s">
        <v>693</v>
      </c>
      <c r="B23" s="46" t="s">
        <v>694</v>
      </c>
      <c r="C23" s="650">
        <v>176800</v>
      </c>
      <c r="D23" s="669">
        <v>164424</v>
      </c>
      <c r="E23" s="651">
        <f t="shared" ref="E23:E33" si="1">1-D23/C23</f>
        <v>0.07</v>
      </c>
      <c r="F23" s="662">
        <v>2200</v>
      </c>
      <c r="H23" s="670"/>
    </row>
    <row r="24" s="644" customFormat="1" ht="26.1" customHeight="1" spans="1:8">
      <c r="A24" s="668"/>
      <c r="B24" s="46" t="s">
        <v>695</v>
      </c>
      <c r="C24" s="650">
        <v>196800</v>
      </c>
      <c r="D24" s="669">
        <v>183024</v>
      </c>
      <c r="E24" s="651">
        <f t="shared" si="1"/>
        <v>0.07</v>
      </c>
      <c r="F24" s="652"/>
      <c r="H24" s="670"/>
    </row>
    <row r="25" s="642" customFormat="1" ht="26.1" customHeight="1" spans="1:8">
      <c r="A25" s="668"/>
      <c r="B25" s="46" t="s">
        <v>696</v>
      </c>
      <c r="C25" s="650">
        <v>202800</v>
      </c>
      <c r="D25" s="669">
        <v>188604</v>
      </c>
      <c r="E25" s="651">
        <f t="shared" si="1"/>
        <v>0.07</v>
      </c>
      <c r="F25" s="652"/>
      <c r="H25" s="670"/>
    </row>
    <row r="26" s="642" customFormat="1" ht="26.1" customHeight="1" spans="1:8">
      <c r="A26" s="668"/>
      <c r="B26" s="46" t="s">
        <v>697</v>
      </c>
      <c r="C26" s="650">
        <v>204800</v>
      </c>
      <c r="D26" s="669">
        <v>190464</v>
      </c>
      <c r="E26" s="651">
        <f t="shared" si="1"/>
        <v>0.07</v>
      </c>
      <c r="F26" s="652"/>
      <c r="H26" s="670"/>
    </row>
    <row r="27" s="644" customFormat="1" ht="26.1" customHeight="1" spans="1:8">
      <c r="A27" s="668"/>
      <c r="B27" s="46" t="s">
        <v>698</v>
      </c>
      <c r="C27" s="650">
        <v>211800</v>
      </c>
      <c r="D27" s="669">
        <v>196974</v>
      </c>
      <c r="E27" s="651">
        <f t="shared" si="1"/>
        <v>0.07</v>
      </c>
      <c r="F27" s="652"/>
      <c r="H27" s="670"/>
    </row>
    <row r="28" s="644" customFormat="1" ht="26.1" customHeight="1" spans="1:8">
      <c r="A28" s="668"/>
      <c r="B28" s="46" t="s">
        <v>699</v>
      </c>
      <c r="C28" s="650">
        <v>217800</v>
      </c>
      <c r="D28" s="669">
        <v>202554</v>
      </c>
      <c r="E28" s="651">
        <f t="shared" si="1"/>
        <v>0.07</v>
      </c>
      <c r="F28" s="652"/>
      <c r="H28" s="670"/>
    </row>
    <row r="29" s="644" customFormat="1" ht="26.1" customHeight="1" spans="1:8">
      <c r="A29" s="668"/>
      <c r="B29" s="46" t="s">
        <v>700</v>
      </c>
      <c r="C29" s="650">
        <v>233800</v>
      </c>
      <c r="D29" s="669">
        <v>217434</v>
      </c>
      <c r="E29" s="651">
        <f t="shared" si="1"/>
        <v>0.07</v>
      </c>
      <c r="F29" s="652"/>
      <c r="H29" s="670"/>
    </row>
    <row r="30" s="644" customFormat="1" ht="26.1" customHeight="1" spans="1:8">
      <c r="A30" s="668"/>
      <c r="B30" s="46" t="s">
        <v>701</v>
      </c>
      <c r="C30" s="650">
        <v>225800</v>
      </c>
      <c r="D30" s="669">
        <v>209994</v>
      </c>
      <c r="E30" s="651">
        <f t="shared" si="1"/>
        <v>0.07</v>
      </c>
      <c r="F30" s="652"/>
      <c r="H30" s="670"/>
    </row>
    <row r="31" s="644" customFormat="1" ht="26.1" customHeight="1" spans="1:8">
      <c r="A31" s="668"/>
      <c r="B31" s="46" t="s">
        <v>702</v>
      </c>
      <c r="C31" s="650">
        <v>232800</v>
      </c>
      <c r="D31" s="669">
        <v>216504</v>
      </c>
      <c r="E31" s="651">
        <f t="shared" si="1"/>
        <v>0.07</v>
      </c>
      <c r="F31" s="652"/>
      <c r="H31" s="670"/>
    </row>
    <row r="32" s="644" customFormat="1" ht="26.1" customHeight="1" spans="1:8">
      <c r="A32" s="668"/>
      <c r="B32" s="46" t="s">
        <v>703</v>
      </c>
      <c r="C32" s="650">
        <v>245800</v>
      </c>
      <c r="D32" s="669">
        <v>228594</v>
      </c>
      <c r="E32" s="651">
        <f t="shared" si="1"/>
        <v>0.07</v>
      </c>
      <c r="F32" s="652"/>
      <c r="H32" s="670"/>
    </row>
    <row r="33" s="642" customFormat="1" ht="26.1" customHeight="1" spans="1:8">
      <c r="A33" s="668"/>
      <c r="B33" s="46" t="s">
        <v>704</v>
      </c>
      <c r="C33" s="650">
        <v>263800</v>
      </c>
      <c r="D33" s="669">
        <v>245334</v>
      </c>
      <c r="E33" s="651">
        <f t="shared" si="1"/>
        <v>0.07</v>
      </c>
      <c r="F33" s="652"/>
      <c r="H33" s="670"/>
    </row>
    <row r="34" s="643" customFormat="1" ht="48" customHeight="1" spans="1:6">
      <c r="A34" s="671"/>
      <c r="B34" s="664" t="s">
        <v>705</v>
      </c>
      <c r="C34" s="665"/>
      <c r="D34" s="665"/>
      <c r="E34" s="666"/>
      <c r="F34" s="652"/>
    </row>
    <row r="35" s="645" customFormat="1" ht="23.25" customHeight="1" spans="1:8">
      <c r="A35" s="672" t="s">
        <v>706</v>
      </c>
      <c r="B35" s="673" t="s">
        <v>707</v>
      </c>
      <c r="C35" s="674">
        <v>248800</v>
      </c>
      <c r="D35" s="675">
        <v>231384</v>
      </c>
      <c r="E35" s="676">
        <f t="shared" ref="E35:E38" si="2">1-D35/C35</f>
        <v>0.07</v>
      </c>
      <c r="F35" s="652"/>
      <c r="H35" s="670"/>
    </row>
    <row r="36" s="645" customFormat="1" ht="23.25" customHeight="1" spans="1:8">
      <c r="A36" s="621"/>
      <c r="B36" s="673" t="s">
        <v>708</v>
      </c>
      <c r="C36" s="674">
        <v>256800</v>
      </c>
      <c r="D36" s="675">
        <v>238824</v>
      </c>
      <c r="E36" s="676">
        <f t="shared" si="2"/>
        <v>0.07</v>
      </c>
      <c r="F36" s="652"/>
      <c r="H36" s="670"/>
    </row>
    <row r="37" s="645" customFormat="1" ht="23.25" customHeight="1" spans="1:8">
      <c r="A37" s="621"/>
      <c r="B37" s="673" t="s">
        <v>709</v>
      </c>
      <c r="C37" s="674">
        <v>282800</v>
      </c>
      <c r="D37" s="675">
        <v>263004</v>
      </c>
      <c r="E37" s="676">
        <f t="shared" si="2"/>
        <v>0.07</v>
      </c>
      <c r="F37" s="652"/>
      <c r="H37" s="670"/>
    </row>
    <row r="38" s="645" customFormat="1" ht="25.5" customHeight="1" spans="1:8">
      <c r="A38" s="621"/>
      <c r="B38" s="673" t="s">
        <v>710</v>
      </c>
      <c r="C38" s="674">
        <v>296800</v>
      </c>
      <c r="D38" s="675">
        <v>276024</v>
      </c>
      <c r="E38" s="676">
        <f t="shared" si="2"/>
        <v>0.07</v>
      </c>
      <c r="F38" s="652"/>
      <c r="H38" s="670"/>
    </row>
    <row r="39" s="645" customFormat="1" ht="48" customHeight="1" spans="1:6">
      <c r="A39" s="622"/>
      <c r="B39" s="677" t="s">
        <v>711</v>
      </c>
      <c r="C39" s="678"/>
      <c r="D39" s="678"/>
      <c r="E39" s="679"/>
      <c r="F39" s="667"/>
    </row>
    <row r="40" ht="33.95" customHeight="1" spans="1:6">
      <c r="A40" s="25" t="s">
        <v>176</v>
      </c>
      <c r="B40" s="25" t="s">
        <v>177</v>
      </c>
      <c r="C40" s="27" t="s">
        <v>178</v>
      </c>
      <c r="D40" s="26" t="s">
        <v>179</v>
      </c>
      <c r="E40" s="26" t="s">
        <v>180</v>
      </c>
      <c r="F40" s="163" t="s">
        <v>401</v>
      </c>
    </row>
    <row r="41" s="642" customFormat="1" ht="26.1" customHeight="1" spans="1:7">
      <c r="A41" s="601" t="s">
        <v>712</v>
      </c>
      <c r="B41" s="39" t="s">
        <v>713</v>
      </c>
      <c r="C41" s="650">
        <v>199800</v>
      </c>
      <c r="D41" s="675">
        <v>185814</v>
      </c>
      <c r="E41" s="661">
        <f>1-D41/C41</f>
        <v>0.07</v>
      </c>
      <c r="F41" s="680">
        <v>2500</v>
      </c>
      <c r="G41" s="681"/>
    </row>
    <row r="42" s="642" customFormat="1" ht="26.1" customHeight="1" spans="1:7">
      <c r="A42" s="601"/>
      <c r="B42" s="39" t="s">
        <v>714</v>
      </c>
      <c r="C42" s="650">
        <v>209800</v>
      </c>
      <c r="D42" s="675">
        <v>195114</v>
      </c>
      <c r="E42" s="661">
        <f>1-D42/C42</f>
        <v>0.07</v>
      </c>
      <c r="F42" s="680"/>
      <c r="G42" s="681"/>
    </row>
    <row r="43" s="642" customFormat="1" ht="26.1" customHeight="1" spans="1:7">
      <c r="A43" s="682"/>
      <c r="B43" s="39" t="s">
        <v>715</v>
      </c>
      <c r="C43" s="650">
        <v>217800</v>
      </c>
      <c r="D43" s="675">
        <v>202554</v>
      </c>
      <c r="E43" s="661">
        <f t="shared" ref="E43:E51" si="3">1-D43/C43</f>
        <v>0.07</v>
      </c>
      <c r="F43" s="680"/>
      <c r="G43" s="681"/>
    </row>
    <row r="44" s="642" customFormat="1" ht="26.1" customHeight="1" spans="1:7">
      <c r="A44" s="682"/>
      <c r="B44" s="39" t="s">
        <v>716</v>
      </c>
      <c r="C44" s="650">
        <v>228800</v>
      </c>
      <c r="D44" s="675">
        <v>212784</v>
      </c>
      <c r="E44" s="661">
        <f t="shared" si="3"/>
        <v>0.07</v>
      </c>
      <c r="F44" s="680"/>
      <c r="G44" s="681"/>
    </row>
    <row r="45" s="644" customFormat="1" ht="26.1" customHeight="1" spans="1:7">
      <c r="A45" s="682"/>
      <c r="B45" s="39" t="s">
        <v>717</v>
      </c>
      <c r="C45" s="650">
        <v>226800</v>
      </c>
      <c r="D45" s="675">
        <v>210924</v>
      </c>
      <c r="E45" s="661">
        <f t="shared" si="3"/>
        <v>0.07</v>
      </c>
      <c r="F45" s="680"/>
      <c r="G45" s="683"/>
    </row>
    <row r="46" s="644" customFormat="1" ht="26.1" customHeight="1" spans="1:7">
      <c r="A46" s="682"/>
      <c r="B46" s="39" t="s">
        <v>718</v>
      </c>
      <c r="C46" s="650">
        <v>244800</v>
      </c>
      <c r="D46" s="675">
        <v>227664</v>
      </c>
      <c r="E46" s="661">
        <f t="shared" si="3"/>
        <v>0.07</v>
      </c>
      <c r="F46" s="680"/>
      <c r="G46" s="683"/>
    </row>
    <row r="47" s="644" customFormat="1" ht="26.1" customHeight="1" spans="1:7">
      <c r="A47" s="682"/>
      <c r="B47" s="39" t="s">
        <v>719</v>
      </c>
      <c r="C47" s="650">
        <v>229800</v>
      </c>
      <c r="D47" s="675">
        <v>213714</v>
      </c>
      <c r="E47" s="661">
        <f t="shared" si="3"/>
        <v>0.07</v>
      </c>
      <c r="F47" s="680"/>
      <c r="G47" s="683"/>
    </row>
    <row r="48" s="642" customFormat="1" ht="26.1" customHeight="1" spans="1:8">
      <c r="A48" s="682"/>
      <c r="B48" s="39" t="s">
        <v>720</v>
      </c>
      <c r="C48" s="650">
        <v>239800</v>
      </c>
      <c r="D48" s="675">
        <v>223014</v>
      </c>
      <c r="E48" s="661">
        <f t="shared" si="3"/>
        <v>0.07</v>
      </c>
      <c r="F48" s="680"/>
      <c r="G48" s="684"/>
      <c r="H48" s="653"/>
    </row>
    <row r="49" s="642" customFormat="1" ht="26.1" customHeight="1" spans="1:9">
      <c r="A49" s="682"/>
      <c r="B49" s="39" t="s">
        <v>721</v>
      </c>
      <c r="C49" s="650">
        <v>257800</v>
      </c>
      <c r="D49" s="675">
        <v>239754</v>
      </c>
      <c r="E49" s="661">
        <f t="shared" si="3"/>
        <v>0.07</v>
      </c>
      <c r="F49" s="680"/>
      <c r="G49" s="685"/>
      <c r="H49" s="655"/>
      <c r="I49" s="681"/>
    </row>
    <row r="50" s="642" customFormat="1" ht="26.1" customHeight="1" spans="1:9">
      <c r="A50" s="682"/>
      <c r="B50" s="39" t="s">
        <v>722</v>
      </c>
      <c r="C50" s="650">
        <v>259800</v>
      </c>
      <c r="D50" s="675">
        <v>241614</v>
      </c>
      <c r="E50" s="661">
        <f t="shared" si="3"/>
        <v>0.07</v>
      </c>
      <c r="F50" s="680"/>
      <c r="G50" s="685"/>
      <c r="H50" s="646"/>
      <c r="I50" s="681"/>
    </row>
    <row r="51" s="642" customFormat="1" ht="26.1" customHeight="1" spans="1:8">
      <c r="A51" s="682"/>
      <c r="B51" s="39" t="s">
        <v>723</v>
      </c>
      <c r="C51" s="650">
        <v>279800</v>
      </c>
      <c r="D51" s="675">
        <v>260214</v>
      </c>
      <c r="E51" s="661">
        <f t="shared" si="3"/>
        <v>0.07</v>
      </c>
      <c r="F51" s="680"/>
      <c r="G51" s="686"/>
      <c r="H51" s="657"/>
    </row>
    <row r="52" s="642" customFormat="1" ht="54.95" customHeight="1" spans="1:7">
      <c r="A52" s="682"/>
      <c r="B52" s="687" t="s">
        <v>724</v>
      </c>
      <c r="C52" s="688"/>
      <c r="D52" s="688"/>
      <c r="E52" s="688"/>
      <c r="F52" s="680"/>
      <c r="G52" s="689"/>
    </row>
    <row r="53" ht="33.95" customHeight="1" spans="1:6">
      <c r="A53" s="25" t="s">
        <v>176</v>
      </c>
      <c r="B53" s="25" t="s">
        <v>177</v>
      </c>
      <c r="C53" s="27" t="s">
        <v>178</v>
      </c>
      <c r="D53" s="26" t="s">
        <v>179</v>
      </c>
      <c r="E53" s="26" t="s">
        <v>180</v>
      </c>
      <c r="F53" s="186" t="s">
        <v>401</v>
      </c>
    </row>
    <row r="54" s="642" customFormat="1" ht="26.1" customHeight="1" spans="1:6">
      <c r="A54" s="690" t="s">
        <v>725</v>
      </c>
      <c r="B54" s="39" t="s">
        <v>726</v>
      </c>
      <c r="C54" s="650">
        <v>211800</v>
      </c>
      <c r="D54" s="650">
        <v>196974</v>
      </c>
      <c r="E54" s="651">
        <f t="shared" ref="E54:E62" si="4">1-D54/C54</f>
        <v>0.07</v>
      </c>
      <c r="F54" s="691">
        <v>2200</v>
      </c>
    </row>
    <row r="55" s="644" customFormat="1" ht="26.1" customHeight="1" spans="1:6">
      <c r="A55" s="692"/>
      <c r="B55" s="39" t="s">
        <v>727</v>
      </c>
      <c r="C55" s="650">
        <v>229800</v>
      </c>
      <c r="D55" s="650">
        <v>213714</v>
      </c>
      <c r="E55" s="651">
        <f t="shared" si="4"/>
        <v>0.07</v>
      </c>
      <c r="F55" s="693"/>
    </row>
    <row r="56" s="642" customFormat="1" ht="26.1" customHeight="1" spans="1:6">
      <c r="A56" s="692"/>
      <c r="B56" s="39" t="s">
        <v>728</v>
      </c>
      <c r="C56" s="650">
        <v>239800</v>
      </c>
      <c r="D56" s="650">
        <v>223014</v>
      </c>
      <c r="E56" s="651">
        <f t="shared" si="4"/>
        <v>0.07</v>
      </c>
      <c r="F56" s="693"/>
    </row>
    <row r="57" s="642" customFormat="1" ht="26.1" customHeight="1" spans="1:6">
      <c r="A57" s="694"/>
      <c r="B57" s="39" t="s">
        <v>729</v>
      </c>
      <c r="C57" s="650">
        <v>243800</v>
      </c>
      <c r="D57" s="650">
        <v>226734</v>
      </c>
      <c r="E57" s="651">
        <f t="shared" si="4"/>
        <v>0.07</v>
      </c>
      <c r="F57" s="693"/>
    </row>
    <row r="58" s="642" customFormat="1" ht="26.1" customHeight="1" spans="1:6">
      <c r="A58" s="694"/>
      <c r="B58" s="39" t="s">
        <v>730</v>
      </c>
      <c r="C58" s="650">
        <v>245800</v>
      </c>
      <c r="D58" s="650">
        <v>228594</v>
      </c>
      <c r="E58" s="651">
        <f t="shared" si="4"/>
        <v>0.07</v>
      </c>
      <c r="F58" s="693"/>
    </row>
    <row r="59" s="642" customFormat="1" ht="26.1" customHeight="1" spans="1:6">
      <c r="A59" s="695"/>
      <c r="B59" s="39" t="s">
        <v>731</v>
      </c>
      <c r="C59" s="650">
        <v>260800</v>
      </c>
      <c r="D59" s="650">
        <v>242544</v>
      </c>
      <c r="E59" s="651">
        <f t="shared" si="4"/>
        <v>0.07</v>
      </c>
      <c r="F59" s="693"/>
    </row>
    <row r="60" s="642" customFormat="1" ht="26.1" customHeight="1" spans="1:6">
      <c r="A60" s="695"/>
      <c r="B60" s="39" t="s">
        <v>732</v>
      </c>
      <c r="C60" s="650">
        <v>272800</v>
      </c>
      <c r="D60" s="650">
        <v>253704</v>
      </c>
      <c r="E60" s="651">
        <f t="shared" si="4"/>
        <v>0.07</v>
      </c>
      <c r="F60" s="693"/>
    </row>
    <row r="61" s="642" customFormat="1" ht="26.1" customHeight="1" spans="1:6">
      <c r="A61" s="695"/>
      <c r="B61" s="39" t="s">
        <v>733</v>
      </c>
      <c r="C61" s="650">
        <v>282800</v>
      </c>
      <c r="D61" s="650">
        <v>263004</v>
      </c>
      <c r="E61" s="651">
        <f t="shared" si="4"/>
        <v>0.07</v>
      </c>
      <c r="F61" s="693"/>
    </row>
    <row r="62" s="642" customFormat="1" ht="26.1" customHeight="1" spans="1:6">
      <c r="A62" s="695"/>
      <c r="B62" s="39" t="s">
        <v>734</v>
      </c>
      <c r="C62" s="650">
        <v>298800</v>
      </c>
      <c r="D62" s="650">
        <v>277884</v>
      </c>
      <c r="E62" s="651">
        <f t="shared" si="4"/>
        <v>0.07</v>
      </c>
      <c r="F62" s="693"/>
    </row>
    <row r="63" s="642" customFormat="1" ht="51" customHeight="1" spans="1:7">
      <c r="A63" s="694"/>
      <c r="B63" s="696" t="s">
        <v>735</v>
      </c>
      <c r="C63" s="697"/>
      <c r="D63" s="697"/>
      <c r="E63" s="698"/>
      <c r="F63" s="693"/>
      <c r="G63" s="656"/>
    </row>
    <row r="64" ht="33.95" customHeight="1" spans="1:6">
      <c r="A64" s="25" t="s">
        <v>176</v>
      </c>
      <c r="B64" s="25" t="s">
        <v>177</v>
      </c>
      <c r="C64" s="27" t="s">
        <v>178</v>
      </c>
      <c r="D64" s="26" t="s">
        <v>179</v>
      </c>
      <c r="E64" s="26" t="s">
        <v>180</v>
      </c>
      <c r="F64" s="25" t="s">
        <v>401</v>
      </c>
    </row>
    <row r="65" s="642" customFormat="1" ht="26.1" customHeight="1" spans="1:6">
      <c r="A65" s="690" t="s">
        <v>736</v>
      </c>
      <c r="B65" s="46" t="s">
        <v>737</v>
      </c>
      <c r="C65" s="650">
        <v>129800</v>
      </c>
      <c r="D65" s="669">
        <v>120714</v>
      </c>
      <c r="E65" s="676">
        <f t="shared" ref="E65:E77" si="5">1-D65/C65</f>
        <v>0.07</v>
      </c>
      <c r="F65" s="691">
        <v>2200</v>
      </c>
    </row>
    <row r="66" s="644" customFormat="1" ht="26.1" customHeight="1" spans="1:6">
      <c r="A66" s="692"/>
      <c r="B66" s="699" t="s">
        <v>738</v>
      </c>
      <c r="C66" s="650">
        <v>139800</v>
      </c>
      <c r="D66" s="669">
        <v>130014</v>
      </c>
      <c r="E66" s="651">
        <f t="shared" si="5"/>
        <v>0.07</v>
      </c>
      <c r="F66" s="693"/>
    </row>
    <row r="67" s="642" customFormat="1" ht="26.1" customHeight="1" spans="1:6">
      <c r="A67" s="692"/>
      <c r="B67" s="699" t="s">
        <v>739</v>
      </c>
      <c r="C67" s="650">
        <v>149800</v>
      </c>
      <c r="D67" s="669">
        <v>139314</v>
      </c>
      <c r="E67" s="651">
        <f t="shared" si="5"/>
        <v>0.07</v>
      </c>
      <c r="F67" s="693"/>
    </row>
    <row r="68" s="642" customFormat="1" ht="26.1" customHeight="1" spans="1:6">
      <c r="A68" s="692"/>
      <c r="B68" s="699" t="s">
        <v>740</v>
      </c>
      <c r="C68" s="650">
        <v>151800</v>
      </c>
      <c r="D68" s="669">
        <v>141174</v>
      </c>
      <c r="E68" s="651">
        <f t="shared" si="5"/>
        <v>0.07</v>
      </c>
      <c r="F68" s="693"/>
    </row>
    <row r="69" s="642" customFormat="1" ht="26.1" customHeight="1" spans="1:6">
      <c r="A69" s="692"/>
      <c r="B69" s="699" t="s">
        <v>741</v>
      </c>
      <c r="C69" s="650">
        <v>154800</v>
      </c>
      <c r="D69" s="669">
        <v>143964</v>
      </c>
      <c r="E69" s="651">
        <f t="shared" si="5"/>
        <v>0.07</v>
      </c>
      <c r="F69" s="693"/>
    </row>
    <row r="70" s="642" customFormat="1" ht="26.1" customHeight="1" spans="1:6">
      <c r="A70" s="694"/>
      <c r="B70" s="699" t="s">
        <v>742</v>
      </c>
      <c r="C70" s="650">
        <v>159800</v>
      </c>
      <c r="D70" s="669">
        <v>148614</v>
      </c>
      <c r="E70" s="651">
        <f t="shared" si="5"/>
        <v>0.07</v>
      </c>
      <c r="F70" s="693"/>
    </row>
    <row r="71" s="642" customFormat="1" ht="26.1" customHeight="1" spans="1:6">
      <c r="A71" s="694"/>
      <c r="B71" s="699" t="s">
        <v>743</v>
      </c>
      <c r="C71" s="650">
        <v>169800</v>
      </c>
      <c r="D71" s="669">
        <v>157914</v>
      </c>
      <c r="E71" s="651">
        <f t="shared" si="5"/>
        <v>0.07</v>
      </c>
      <c r="F71" s="693"/>
    </row>
    <row r="72" s="642" customFormat="1" ht="26.1" customHeight="1" spans="1:6">
      <c r="A72" s="694"/>
      <c r="B72" s="699" t="s">
        <v>744</v>
      </c>
      <c r="C72" s="650">
        <v>139800</v>
      </c>
      <c r="D72" s="669">
        <v>130014</v>
      </c>
      <c r="E72" s="651">
        <f t="shared" si="5"/>
        <v>0.07</v>
      </c>
      <c r="F72" s="693"/>
    </row>
    <row r="73" s="642" customFormat="1" ht="26.1" customHeight="1" spans="1:6">
      <c r="A73" s="694"/>
      <c r="B73" s="699" t="s">
        <v>745</v>
      </c>
      <c r="C73" s="650">
        <v>149800</v>
      </c>
      <c r="D73" s="669">
        <v>139314</v>
      </c>
      <c r="E73" s="651">
        <f t="shared" si="5"/>
        <v>0.07</v>
      </c>
      <c r="F73" s="693"/>
    </row>
    <row r="74" s="642" customFormat="1" ht="26.1" customHeight="1" spans="1:6">
      <c r="A74" s="694"/>
      <c r="B74" s="699" t="s">
        <v>746</v>
      </c>
      <c r="C74" s="650">
        <v>159800</v>
      </c>
      <c r="D74" s="669">
        <v>148614</v>
      </c>
      <c r="E74" s="651">
        <f t="shared" si="5"/>
        <v>0.07</v>
      </c>
      <c r="F74" s="693"/>
    </row>
    <row r="75" s="642" customFormat="1" ht="26.1" customHeight="1" spans="1:6">
      <c r="A75" s="694"/>
      <c r="B75" s="699" t="s">
        <v>747</v>
      </c>
      <c r="C75" s="650">
        <v>164800</v>
      </c>
      <c r="D75" s="669">
        <v>153264</v>
      </c>
      <c r="E75" s="651">
        <f t="shared" si="5"/>
        <v>0.07</v>
      </c>
      <c r="F75" s="693"/>
    </row>
    <row r="76" s="642" customFormat="1" ht="26.1" customHeight="1" spans="1:6">
      <c r="A76" s="694"/>
      <c r="B76" s="699" t="s">
        <v>748</v>
      </c>
      <c r="C76" s="650">
        <v>174800</v>
      </c>
      <c r="D76" s="669">
        <v>162564</v>
      </c>
      <c r="E76" s="651">
        <f t="shared" si="5"/>
        <v>0.07</v>
      </c>
      <c r="F76" s="693"/>
    </row>
    <row r="77" s="642" customFormat="1" ht="26.1" customHeight="1" spans="1:6">
      <c r="A77" s="694"/>
      <c r="B77" s="699" t="s">
        <v>749</v>
      </c>
      <c r="C77" s="650">
        <v>184800</v>
      </c>
      <c r="D77" s="669">
        <v>171864</v>
      </c>
      <c r="E77" s="651">
        <f t="shared" si="5"/>
        <v>0.07</v>
      </c>
      <c r="F77" s="693"/>
    </row>
    <row r="78" s="642" customFormat="1" ht="72" customHeight="1" spans="1:6">
      <c r="A78" s="694"/>
      <c r="B78" s="700" t="s">
        <v>750</v>
      </c>
      <c r="C78" s="701"/>
      <c r="D78" s="701"/>
      <c r="E78" s="702"/>
      <c r="F78" s="693"/>
    </row>
    <row r="79" ht="33.95" customHeight="1" spans="1:6">
      <c r="A79" s="25" t="s">
        <v>176</v>
      </c>
      <c r="B79" s="25" t="s">
        <v>177</v>
      </c>
      <c r="C79" s="27" t="s">
        <v>178</v>
      </c>
      <c r="D79" s="26" t="s">
        <v>179</v>
      </c>
      <c r="E79" s="26" t="s">
        <v>180</v>
      </c>
      <c r="F79" s="25" t="s">
        <v>401</v>
      </c>
    </row>
    <row r="80" s="642" customFormat="1" ht="26.1" customHeight="1" spans="1:6">
      <c r="A80" s="601" t="s">
        <v>751</v>
      </c>
      <c r="B80" s="699" t="s">
        <v>752</v>
      </c>
      <c r="C80" s="589">
        <v>149800</v>
      </c>
      <c r="D80" s="650">
        <v>139314</v>
      </c>
      <c r="E80" s="676">
        <f t="shared" ref="E80:E88" si="6">1-D80/C80</f>
        <v>0.07</v>
      </c>
      <c r="F80" s="691">
        <v>2200</v>
      </c>
    </row>
    <row r="81" s="644" customFormat="1" ht="26.1" customHeight="1" spans="1:6">
      <c r="A81" s="703"/>
      <c r="B81" s="699" t="s">
        <v>753</v>
      </c>
      <c r="C81" s="589">
        <v>159800</v>
      </c>
      <c r="D81" s="650">
        <v>148614</v>
      </c>
      <c r="E81" s="676">
        <f t="shared" si="6"/>
        <v>0.07</v>
      </c>
      <c r="F81" s="693"/>
    </row>
    <row r="82" s="644" customFormat="1" ht="26.1" customHeight="1" spans="1:6">
      <c r="A82" s="703"/>
      <c r="B82" s="699" t="s">
        <v>754</v>
      </c>
      <c r="C82" s="589">
        <v>161800</v>
      </c>
      <c r="D82" s="650">
        <v>150474</v>
      </c>
      <c r="E82" s="676">
        <f t="shared" si="6"/>
        <v>0.07</v>
      </c>
      <c r="F82" s="693"/>
    </row>
    <row r="83" s="642" customFormat="1" ht="26.1" customHeight="1" spans="1:6">
      <c r="A83" s="703"/>
      <c r="B83" s="699" t="s">
        <v>755</v>
      </c>
      <c r="C83" s="589">
        <v>160800</v>
      </c>
      <c r="D83" s="650">
        <v>149544</v>
      </c>
      <c r="E83" s="676">
        <f t="shared" si="6"/>
        <v>0.07</v>
      </c>
      <c r="F83" s="693"/>
    </row>
    <row r="84" s="642" customFormat="1" ht="26.1" customHeight="1" spans="1:6">
      <c r="A84" s="704"/>
      <c r="B84" s="699" t="s">
        <v>756</v>
      </c>
      <c r="C84" s="589">
        <v>167800</v>
      </c>
      <c r="D84" s="650">
        <v>156054</v>
      </c>
      <c r="E84" s="676">
        <f t="shared" si="6"/>
        <v>0.07</v>
      </c>
      <c r="F84" s="693"/>
    </row>
    <row r="85" s="642" customFormat="1" ht="26.1" customHeight="1" spans="1:6">
      <c r="A85" s="704"/>
      <c r="B85" s="705" t="s">
        <v>757</v>
      </c>
      <c r="C85" s="589">
        <v>169800</v>
      </c>
      <c r="D85" s="650">
        <v>157914</v>
      </c>
      <c r="E85" s="676">
        <f t="shared" si="6"/>
        <v>0.07</v>
      </c>
      <c r="F85" s="693"/>
    </row>
    <row r="86" s="642" customFormat="1" ht="26.1" customHeight="1" spans="1:6">
      <c r="A86" s="706"/>
      <c r="B86" s="707" t="s">
        <v>758</v>
      </c>
      <c r="C86" s="589">
        <v>177800</v>
      </c>
      <c r="D86" s="650">
        <v>165354</v>
      </c>
      <c r="E86" s="676">
        <f t="shared" si="6"/>
        <v>0.07</v>
      </c>
      <c r="F86" s="693"/>
    </row>
    <row r="87" s="642" customFormat="1" ht="26.1" customHeight="1" spans="1:6">
      <c r="A87" s="706"/>
      <c r="B87" s="707" t="s">
        <v>759</v>
      </c>
      <c r="C87" s="589">
        <v>185800</v>
      </c>
      <c r="D87" s="650">
        <v>172794</v>
      </c>
      <c r="E87" s="676">
        <f t="shared" si="6"/>
        <v>0.07</v>
      </c>
      <c r="F87" s="693"/>
    </row>
    <row r="88" s="642" customFormat="1" ht="26.1" customHeight="1" spans="1:6">
      <c r="A88" s="706"/>
      <c r="B88" s="707" t="s">
        <v>760</v>
      </c>
      <c r="C88" s="589">
        <v>189800</v>
      </c>
      <c r="D88" s="650">
        <v>176514</v>
      </c>
      <c r="E88" s="676">
        <f t="shared" si="6"/>
        <v>0.07</v>
      </c>
      <c r="F88" s="693"/>
    </row>
    <row r="89" s="642" customFormat="1" ht="60.75" customHeight="1" spans="1:6">
      <c r="A89" s="704"/>
      <c r="B89" s="708" t="s">
        <v>761</v>
      </c>
      <c r="C89" s="709"/>
      <c r="D89" s="709"/>
      <c r="E89" s="710"/>
      <c r="F89" s="693"/>
    </row>
    <row r="90" s="642" customFormat="1" ht="26.1" customHeight="1" spans="1:6">
      <c r="A90" s="711" t="s">
        <v>762</v>
      </c>
      <c r="B90" s="46" t="s">
        <v>763</v>
      </c>
      <c r="C90" s="650">
        <v>225800</v>
      </c>
      <c r="D90" s="669">
        <v>209994</v>
      </c>
      <c r="E90" s="676">
        <f t="shared" ref="E90:E92" si="7">1-D90/C90</f>
        <v>0.07</v>
      </c>
      <c r="F90" s="693"/>
    </row>
    <row r="91" s="642" customFormat="1" ht="26.1" customHeight="1" spans="1:6">
      <c r="A91" s="711"/>
      <c r="B91" s="46" t="s">
        <v>764</v>
      </c>
      <c r="C91" s="650">
        <v>237800</v>
      </c>
      <c r="D91" s="669">
        <v>221154</v>
      </c>
      <c r="E91" s="676">
        <f t="shared" si="7"/>
        <v>0.07</v>
      </c>
      <c r="F91" s="693"/>
    </row>
    <row r="92" s="642" customFormat="1" ht="26.1" customHeight="1" spans="1:6">
      <c r="A92" s="711"/>
      <c r="B92" s="46" t="s">
        <v>765</v>
      </c>
      <c r="C92" s="650">
        <v>253800</v>
      </c>
      <c r="D92" s="669">
        <v>236034</v>
      </c>
      <c r="E92" s="676">
        <f t="shared" si="7"/>
        <v>0.07</v>
      </c>
      <c r="F92" s="693"/>
    </row>
    <row r="93" s="642" customFormat="1" ht="48.75" customHeight="1" spans="1:7">
      <c r="A93" s="711"/>
      <c r="B93" s="712" t="s">
        <v>766</v>
      </c>
      <c r="C93" s="713"/>
      <c r="D93" s="713"/>
      <c r="E93" s="714"/>
      <c r="F93" s="715"/>
      <c r="G93" s="656"/>
    </row>
    <row r="94" ht="33.95" customHeight="1" spans="1:6">
      <c r="A94" s="25" t="s">
        <v>176</v>
      </c>
      <c r="B94" s="25" t="s">
        <v>177</v>
      </c>
      <c r="C94" s="27" t="s">
        <v>178</v>
      </c>
      <c r="D94" s="26" t="s">
        <v>179</v>
      </c>
      <c r="E94" s="26" t="s">
        <v>180</v>
      </c>
      <c r="F94" s="25" t="s">
        <v>401</v>
      </c>
    </row>
    <row r="95" s="642" customFormat="1" ht="26.1" customHeight="1" spans="1:6">
      <c r="A95" s="601" t="s">
        <v>767</v>
      </c>
      <c r="B95" s="46" t="s">
        <v>768</v>
      </c>
      <c r="C95" s="650">
        <v>141800</v>
      </c>
      <c r="D95" s="675">
        <v>131874</v>
      </c>
      <c r="E95" s="676">
        <f t="shared" ref="E95:E102" si="8">1-D95/C95</f>
        <v>0.07</v>
      </c>
      <c r="F95" s="691">
        <v>2200</v>
      </c>
    </row>
    <row r="96" s="642" customFormat="1" ht="26.1" customHeight="1" spans="1:6">
      <c r="A96" s="682"/>
      <c r="B96" s="46" t="s">
        <v>769</v>
      </c>
      <c r="C96" s="650">
        <v>149800</v>
      </c>
      <c r="D96" s="675">
        <v>139314</v>
      </c>
      <c r="E96" s="676">
        <f t="shared" si="8"/>
        <v>0.07</v>
      </c>
      <c r="F96" s="693"/>
    </row>
    <row r="97" s="642" customFormat="1" ht="26.1" customHeight="1" spans="1:6">
      <c r="A97" s="682"/>
      <c r="B97" s="46" t="s">
        <v>770</v>
      </c>
      <c r="C97" s="650">
        <v>156800</v>
      </c>
      <c r="D97" s="675">
        <v>145824</v>
      </c>
      <c r="E97" s="676">
        <f t="shared" si="8"/>
        <v>0.07</v>
      </c>
      <c r="F97" s="693"/>
    </row>
    <row r="98" s="642" customFormat="1" ht="26.1" customHeight="1" spans="1:6">
      <c r="A98" s="682"/>
      <c r="B98" s="699" t="s">
        <v>771</v>
      </c>
      <c r="C98" s="589">
        <v>158800</v>
      </c>
      <c r="D98" s="675">
        <v>147684</v>
      </c>
      <c r="E98" s="651">
        <f t="shared" si="8"/>
        <v>0.07</v>
      </c>
      <c r="F98" s="693"/>
    </row>
    <row r="99" s="644" customFormat="1" ht="26.1" customHeight="1" spans="1:6">
      <c r="A99" s="682"/>
      <c r="B99" s="699" t="s">
        <v>772</v>
      </c>
      <c r="C99" s="589">
        <v>168800</v>
      </c>
      <c r="D99" s="675">
        <v>156984</v>
      </c>
      <c r="E99" s="651">
        <f t="shared" si="8"/>
        <v>0.07</v>
      </c>
      <c r="F99" s="693"/>
    </row>
    <row r="100" s="644" customFormat="1" ht="26.1" customHeight="1" spans="1:6">
      <c r="A100" s="682"/>
      <c r="B100" s="39" t="s">
        <v>773</v>
      </c>
      <c r="C100" s="650">
        <v>159800</v>
      </c>
      <c r="D100" s="675">
        <v>148614</v>
      </c>
      <c r="E100" s="651">
        <f t="shared" si="8"/>
        <v>0.07</v>
      </c>
      <c r="F100" s="693"/>
    </row>
    <row r="101" s="644" customFormat="1" ht="26.1" customHeight="1" spans="1:6">
      <c r="A101" s="682"/>
      <c r="B101" s="39" t="s">
        <v>774</v>
      </c>
      <c r="C101" s="650">
        <v>169800</v>
      </c>
      <c r="D101" s="675">
        <v>157914</v>
      </c>
      <c r="E101" s="651">
        <f t="shared" si="8"/>
        <v>0.07</v>
      </c>
      <c r="F101" s="693"/>
    </row>
    <row r="102" s="644" customFormat="1" ht="26.1" customHeight="1" spans="1:6">
      <c r="A102" s="682"/>
      <c r="B102" s="39" t="s">
        <v>775</v>
      </c>
      <c r="C102" s="650">
        <v>179800</v>
      </c>
      <c r="D102" s="675">
        <v>167214</v>
      </c>
      <c r="E102" s="651">
        <f t="shared" si="8"/>
        <v>0.07</v>
      </c>
      <c r="F102" s="693"/>
    </row>
    <row r="103" s="642" customFormat="1" ht="63.75" customHeight="1" spans="1:6">
      <c r="A103" s="682"/>
      <c r="B103" s="716" t="s">
        <v>776</v>
      </c>
      <c r="C103" s="717"/>
      <c r="D103" s="717"/>
      <c r="E103" s="718"/>
      <c r="F103" s="719"/>
    </row>
    <row r="104" ht="33.95" customHeight="1" spans="1:6">
      <c r="A104" s="25" t="s">
        <v>176</v>
      </c>
      <c r="B104" s="25" t="s">
        <v>177</v>
      </c>
      <c r="C104" s="27" t="s">
        <v>178</v>
      </c>
      <c r="D104" s="26" t="s">
        <v>179</v>
      </c>
      <c r="E104" s="26" t="s">
        <v>180</v>
      </c>
      <c r="F104" s="25" t="s">
        <v>401</v>
      </c>
    </row>
    <row r="105" s="642" customFormat="1" ht="26.1" customHeight="1" spans="1:6">
      <c r="A105" s="668" t="s">
        <v>777</v>
      </c>
      <c r="B105" s="46" t="s">
        <v>778</v>
      </c>
      <c r="C105" s="650">
        <v>116800</v>
      </c>
      <c r="D105" s="650">
        <v>108624</v>
      </c>
      <c r="E105" s="676">
        <f t="shared" ref="E105:E110" si="9">1-D105/C105</f>
        <v>0.07</v>
      </c>
      <c r="F105" s="652">
        <v>2200</v>
      </c>
    </row>
    <row r="106" s="642" customFormat="1" ht="26.1" customHeight="1" spans="1:6">
      <c r="A106" s="668"/>
      <c r="B106" s="46" t="s">
        <v>779</v>
      </c>
      <c r="C106" s="650">
        <v>125800</v>
      </c>
      <c r="D106" s="650">
        <v>116994</v>
      </c>
      <c r="E106" s="676">
        <f t="shared" si="9"/>
        <v>0.07</v>
      </c>
      <c r="F106" s="652"/>
    </row>
    <row r="107" s="642" customFormat="1" ht="26.1" customHeight="1" spans="1:6">
      <c r="A107" s="668"/>
      <c r="B107" s="46" t="s">
        <v>780</v>
      </c>
      <c r="C107" s="650">
        <v>127800</v>
      </c>
      <c r="D107" s="650">
        <v>118854</v>
      </c>
      <c r="E107" s="676">
        <f t="shared" si="9"/>
        <v>0.07</v>
      </c>
      <c r="F107" s="652"/>
    </row>
    <row r="108" s="642" customFormat="1" ht="26.1" customHeight="1" spans="1:6">
      <c r="A108" s="668"/>
      <c r="B108" s="46" t="s">
        <v>781</v>
      </c>
      <c r="C108" s="650">
        <v>132800</v>
      </c>
      <c r="D108" s="650">
        <v>123504</v>
      </c>
      <c r="E108" s="676">
        <f t="shared" si="9"/>
        <v>0.07</v>
      </c>
      <c r="F108" s="652"/>
    </row>
    <row r="109" s="642" customFormat="1" ht="26.1" customHeight="1" spans="1:6">
      <c r="A109" s="668"/>
      <c r="B109" s="46" t="s">
        <v>782</v>
      </c>
      <c r="C109" s="650">
        <v>122800</v>
      </c>
      <c r="D109" s="650">
        <v>114204</v>
      </c>
      <c r="E109" s="676">
        <f t="shared" si="9"/>
        <v>0.07</v>
      </c>
      <c r="F109" s="652"/>
    </row>
    <row r="110" s="642" customFormat="1" ht="26.1" customHeight="1" spans="1:6">
      <c r="A110" s="668"/>
      <c r="B110" s="46" t="s">
        <v>783</v>
      </c>
      <c r="C110" s="650">
        <v>128800</v>
      </c>
      <c r="D110" s="650">
        <v>119784</v>
      </c>
      <c r="E110" s="676">
        <f t="shared" si="9"/>
        <v>0.07</v>
      </c>
      <c r="F110" s="652"/>
    </row>
    <row r="111" s="642" customFormat="1" ht="54.95" customHeight="1" spans="1:6">
      <c r="A111" s="668"/>
      <c r="B111" s="658" t="s">
        <v>784</v>
      </c>
      <c r="C111" s="720"/>
      <c r="D111" s="720"/>
      <c r="E111" s="721"/>
      <c r="F111" s="652"/>
    </row>
    <row r="112" s="642" customFormat="1" ht="26.1" customHeight="1" spans="1:6">
      <c r="A112" s="668" t="s">
        <v>785</v>
      </c>
      <c r="B112" s="46" t="s">
        <v>786</v>
      </c>
      <c r="C112" s="650">
        <v>131800</v>
      </c>
      <c r="D112" s="650">
        <v>122574</v>
      </c>
      <c r="E112" s="676">
        <f t="shared" ref="E112:E114" si="10">1-D112/C112</f>
        <v>0.07</v>
      </c>
      <c r="F112" s="652"/>
    </row>
    <row r="113" s="642" customFormat="1" ht="26.1" customHeight="1" spans="1:6">
      <c r="A113" s="668"/>
      <c r="B113" s="46" t="s">
        <v>787</v>
      </c>
      <c r="C113" s="650">
        <v>139800</v>
      </c>
      <c r="D113" s="650">
        <v>130014</v>
      </c>
      <c r="E113" s="676">
        <f t="shared" si="10"/>
        <v>0.07</v>
      </c>
      <c r="F113" s="652"/>
    </row>
    <row r="114" s="642" customFormat="1" ht="26.1" customHeight="1" spans="1:6">
      <c r="A114" s="668"/>
      <c r="B114" s="46" t="s">
        <v>788</v>
      </c>
      <c r="C114" s="650">
        <v>155800</v>
      </c>
      <c r="D114" s="650">
        <v>144894</v>
      </c>
      <c r="E114" s="676">
        <f t="shared" si="10"/>
        <v>0.07</v>
      </c>
      <c r="F114" s="652"/>
    </row>
    <row r="115" s="642" customFormat="1" ht="28.5" customHeight="1" spans="1:6">
      <c r="A115" s="668"/>
      <c r="B115" s="658" t="s">
        <v>789</v>
      </c>
      <c r="C115" s="720"/>
      <c r="D115" s="720"/>
      <c r="E115" s="721"/>
      <c r="F115" s="652"/>
    </row>
    <row r="116" s="642" customFormat="1" ht="26.1" customHeight="1" spans="1:6">
      <c r="A116" s="668" t="s">
        <v>790</v>
      </c>
      <c r="B116" s="46" t="s">
        <v>791</v>
      </c>
      <c r="C116" s="674">
        <v>207800</v>
      </c>
      <c r="D116" s="674">
        <v>193254</v>
      </c>
      <c r="E116" s="676">
        <f t="shared" ref="E116:E120" si="11">1-D116/C116</f>
        <v>0.07</v>
      </c>
      <c r="F116" s="652"/>
    </row>
    <row r="117" s="642" customFormat="1" ht="26.1" customHeight="1" spans="1:6">
      <c r="A117" s="668"/>
      <c r="B117" s="46" t="s">
        <v>792</v>
      </c>
      <c r="C117" s="722">
        <v>209800</v>
      </c>
      <c r="D117" s="674">
        <v>195114</v>
      </c>
      <c r="E117" s="676">
        <f t="shared" si="11"/>
        <v>0.07</v>
      </c>
      <c r="F117" s="652"/>
    </row>
    <row r="118" s="642" customFormat="1" ht="26.1" customHeight="1" spans="1:6">
      <c r="A118" s="668"/>
      <c r="B118" s="46" t="s">
        <v>793</v>
      </c>
      <c r="C118" s="722">
        <v>214800</v>
      </c>
      <c r="D118" s="674">
        <v>199764</v>
      </c>
      <c r="E118" s="676">
        <f t="shared" si="11"/>
        <v>0.07</v>
      </c>
      <c r="F118" s="652"/>
    </row>
    <row r="119" s="642" customFormat="1" ht="26.1" customHeight="1" spans="1:6">
      <c r="A119" s="668"/>
      <c r="B119" s="46" t="s">
        <v>794</v>
      </c>
      <c r="C119" s="722">
        <v>219800</v>
      </c>
      <c r="D119" s="674">
        <v>204414</v>
      </c>
      <c r="E119" s="676">
        <f t="shared" si="11"/>
        <v>0.07</v>
      </c>
      <c r="F119" s="652"/>
    </row>
    <row r="120" s="642" customFormat="1" ht="26.1" customHeight="1" spans="1:6">
      <c r="A120" s="668"/>
      <c r="B120" s="46" t="s">
        <v>795</v>
      </c>
      <c r="C120" s="722">
        <v>230800</v>
      </c>
      <c r="D120" s="674">
        <v>214644</v>
      </c>
      <c r="E120" s="676">
        <f t="shared" si="11"/>
        <v>0.07</v>
      </c>
      <c r="F120" s="652"/>
    </row>
    <row r="121" s="642" customFormat="1" ht="28.5" customHeight="1" spans="1:6">
      <c r="A121" s="668"/>
      <c r="B121" s="723" t="s">
        <v>796</v>
      </c>
      <c r="C121" s="724"/>
      <c r="D121" s="724"/>
      <c r="E121" s="725"/>
      <c r="F121" s="652"/>
    </row>
    <row r="122" s="1" customFormat="1" ht="33.95" customHeight="1" spans="1:6">
      <c r="A122" s="163" t="s">
        <v>176</v>
      </c>
      <c r="B122" s="163" t="s">
        <v>177</v>
      </c>
      <c r="C122" s="278" t="s">
        <v>178</v>
      </c>
      <c r="D122" s="277" t="s">
        <v>179</v>
      </c>
      <c r="E122" s="277" t="s">
        <v>180</v>
      </c>
      <c r="F122" s="163" t="s">
        <v>401</v>
      </c>
    </row>
    <row r="123" s="646" customFormat="1" ht="26.1" customHeight="1" spans="1:6">
      <c r="A123" s="726" t="s">
        <v>797</v>
      </c>
      <c r="B123" s="727" t="s">
        <v>798</v>
      </c>
      <c r="C123" s="728">
        <v>199800</v>
      </c>
      <c r="D123" s="728">
        <v>185814</v>
      </c>
      <c r="E123" s="729">
        <f t="shared" ref="E123:E132" si="12">1-D123/C123</f>
        <v>0.07</v>
      </c>
      <c r="F123" s="730">
        <v>2200</v>
      </c>
    </row>
    <row r="124" s="646" customFormat="1" ht="26.1" customHeight="1" spans="1:6">
      <c r="A124" s="726"/>
      <c r="B124" s="727" t="s">
        <v>799</v>
      </c>
      <c r="C124" s="728">
        <v>229800</v>
      </c>
      <c r="D124" s="728">
        <v>213714</v>
      </c>
      <c r="E124" s="729">
        <f t="shared" si="12"/>
        <v>0.07</v>
      </c>
      <c r="F124" s="730"/>
    </row>
    <row r="125" s="646" customFormat="1" ht="26.1" customHeight="1" spans="1:6">
      <c r="A125" s="726"/>
      <c r="B125" s="727" t="s">
        <v>800</v>
      </c>
      <c r="C125" s="728">
        <v>239800</v>
      </c>
      <c r="D125" s="728">
        <v>223014</v>
      </c>
      <c r="E125" s="729">
        <f t="shared" si="12"/>
        <v>0.07</v>
      </c>
      <c r="F125" s="730"/>
    </row>
    <row r="126" s="646" customFormat="1" ht="26.1" customHeight="1" spans="1:6">
      <c r="A126" s="726"/>
      <c r="B126" s="727" t="s">
        <v>801</v>
      </c>
      <c r="C126" s="728">
        <v>240800</v>
      </c>
      <c r="D126" s="728">
        <v>223944</v>
      </c>
      <c r="E126" s="729">
        <f t="shared" si="12"/>
        <v>0.07</v>
      </c>
      <c r="F126" s="730"/>
    </row>
    <row r="127" s="646" customFormat="1" ht="26.1" customHeight="1" spans="1:6">
      <c r="A127" s="726"/>
      <c r="B127" s="727" t="s">
        <v>802</v>
      </c>
      <c r="C127" s="728">
        <v>249800</v>
      </c>
      <c r="D127" s="728">
        <v>232314</v>
      </c>
      <c r="E127" s="729">
        <f t="shared" si="12"/>
        <v>0.07</v>
      </c>
      <c r="F127" s="730"/>
    </row>
    <row r="128" s="646" customFormat="1" ht="26.1" customHeight="1" spans="1:6">
      <c r="A128" s="726"/>
      <c r="B128" s="727" t="s">
        <v>803</v>
      </c>
      <c r="C128" s="728">
        <v>257800</v>
      </c>
      <c r="D128" s="728">
        <v>239754</v>
      </c>
      <c r="E128" s="729">
        <f t="shared" si="12"/>
        <v>0.07</v>
      </c>
      <c r="F128" s="730"/>
    </row>
    <row r="129" s="642" customFormat="1" ht="26.1" customHeight="1" spans="1:7">
      <c r="A129" s="726"/>
      <c r="B129" s="731" t="s">
        <v>804</v>
      </c>
      <c r="C129" s="728">
        <v>268800</v>
      </c>
      <c r="D129" s="728">
        <v>249984</v>
      </c>
      <c r="E129" s="729">
        <f t="shared" si="12"/>
        <v>0.07</v>
      </c>
      <c r="F129" s="730"/>
      <c r="G129" s="681"/>
    </row>
    <row r="130" s="642" customFormat="1" ht="26.1" customHeight="1" spans="1:7">
      <c r="A130" s="726"/>
      <c r="B130" s="731" t="s">
        <v>805</v>
      </c>
      <c r="C130" s="728">
        <v>276800</v>
      </c>
      <c r="D130" s="728">
        <v>257424</v>
      </c>
      <c r="E130" s="729">
        <f t="shared" si="12"/>
        <v>0.07</v>
      </c>
      <c r="F130" s="730"/>
      <c r="G130" s="681"/>
    </row>
    <row r="131" s="642" customFormat="1" ht="26.1" customHeight="1" spans="1:7">
      <c r="A131" s="726"/>
      <c r="B131" s="731" t="s">
        <v>806</v>
      </c>
      <c r="C131" s="728">
        <v>284800</v>
      </c>
      <c r="D131" s="728">
        <v>264864</v>
      </c>
      <c r="E131" s="729">
        <f t="shared" si="12"/>
        <v>0.07</v>
      </c>
      <c r="F131" s="730"/>
      <c r="G131" s="681"/>
    </row>
    <row r="132" s="642" customFormat="1" ht="26.1" customHeight="1" spans="1:7">
      <c r="A132" s="726"/>
      <c r="B132" s="727" t="s">
        <v>807</v>
      </c>
      <c r="C132" s="728">
        <v>304800</v>
      </c>
      <c r="D132" s="728">
        <v>283464</v>
      </c>
      <c r="E132" s="729">
        <f t="shared" si="12"/>
        <v>0.07</v>
      </c>
      <c r="F132" s="730"/>
      <c r="G132" s="681"/>
    </row>
    <row r="133" s="642" customFormat="1" ht="50.1" customHeight="1" spans="1:7">
      <c r="A133" s="726"/>
      <c r="B133" s="732" t="s">
        <v>808</v>
      </c>
      <c r="C133" s="733"/>
      <c r="D133" s="733"/>
      <c r="E133" s="733"/>
      <c r="F133" s="730"/>
      <c r="G133" s="681"/>
    </row>
    <row r="134" s="5" customFormat="1" ht="25.5" customHeight="1" spans="1:6">
      <c r="A134" s="234" t="s">
        <v>265</v>
      </c>
      <c r="B134" s="234"/>
      <c r="C134" s="235"/>
      <c r="D134" s="235"/>
      <c r="E134" s="235"/>
      <c r="F134" s="234"/>
    </row>
    <row r="135" s="5" customFormat="1" ht="18.75" customHeight="1" spans="1:6">
      <c r="A135" s="56" t="s">
        <v>333</v>
      </c>
      <c r="B135" s="56"/>
      <c r="C135" s="99"/>
      <c r="D135" s="99"/>
      <c r="E135" s="99"/>
      <c r="F135" s="56"/>
    </row>
  </sheetData>
  <mergeCells count="43">
    <mergeCell ref="A1:F1"/>
    <mergeCell ref="A2:F2"/>
    <mergeCell ref="A3:F3"/>
    <mergeCell ref="B11:E11"/>
    <mergeCell ref="B21:E21"/>
    <mergeCell ref="B34:E34"/>
    <mergeCell ref="B39:E39"/>
    <mergeCell ref="B52:E52"/>
    <mergeCell ref="B63:E63"/>
    <mergeCell ref="B78:E78"/>
    <mergeCell ref="B89:E89"/>
    <mergeCell ref="B93:E93"/>
    <mergeCell ref="B103:E103"/>
    <mergeCell ref="B111:E111"/>
    <mergeCell ref="B115:E115"/>
    <mergeCell ref="B121:E121"/>
    <mergeCell ref="B133:E133"/>
    <mergeCell ref="A134:F134"/>
    <mergeCell ref="A135:F135"/>
    <mergeCell ref="A5:A11"/>
    <mergeCell ref="A13:A21"/>
    <mergeCell ref="A23:A34"/>
    <mergeCell ref="A35:A39"/>
    <mergeCell ref="A41:A52"/>
    <mergeCell ref="A54:A63"/>
    <mergeCell ref="A65:A78"/>
    <mergeCell ref="A80:A89"/>
    <mergeCell ref="A90:A93"/>
    <mergeCell ref="A95:A103"/>
    <mergeCell ref="A105:A111"/>
    <mergeCell ref="A112:A115"/>
    <mergeCell ref="A116:A121"/>
    <mergeCell ref="A123:A133"/>
    <mergeCell ref="F5:F11"/>
    <mergeCell ref="F13:F21"/>
    <mergeCell ref="F23:F39"/>
    <mergeCell ref="F41:F52"/>
    <mergeCell ref="F54:F63"/>
    <mergeCell ref="F65:F78"/>
    <mergeCell ref="F80:F93"/>
    <mergeCell ref="F95:F103"/>
    <mergeCell ref="F105:F121"/>
    <mergeCell ref="F123:F133"/>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18"/>
  <sheetViews>
    <sheetView workbookViewId="0">
      <selection activeCell="A1" sqref="A1:E1"/>
    </sheetView>
  </sheetViews>
  <sheetFormatPr defaultColWidth="9" defaultRowHeight="16.5" outlineLevelCol="6"/>
  <cols>
    <col min="1" max="1" width="14.625" style="578" customWidth="1"/>
    <col min="2" max="2" width="54.625" style="11" customWidth="1"/>
    <col min="3" max="4" width="20.625" style="9" customWidth="1"/>
    <col min="5" max="5" width="20.625" style="579" customWidth="1"/>
    <col min="7" max="7" width="11.875"/>
  </cols>
  <sheetData>
    <row r="1" s="11" customFormat="1" ht="39.95" customHeight="1" spans="1:5">
      <c r="A1" s="12" t="s">
        <v>27</v>
      </c>
      <c r="B1" s="250"/>
      <c r="C1" s="14"/>
      <c r="D1" s="14"/>
      <c r="E1" s="252"/>
    </row>
    <row r="2" s="11" customFormat="1" ht="30" customHeight="1" spans="1:5">
      <c r="A2" s="16" t="s">
        <v>809</v>
      </c>
      <c r="B2" s="345"/>
      <c r="C2" s="18"/>
      <c r="D2" s="18"/>
      <c r="E2" s="345"/>
    </row>
    <row r="3" s="1" customFormat="1" ht="30" customHeight="1" spans="1:5">
      <c r="A3" s="20" t="s">
        <v>810</v>
      </c>
      <c r="B3" s="346"/>
      <c r="C3" s="22"/>
      <c r="D3" s="22"/>
      <c r="E3" s="347"/>
    </row>
    <row r="4" ht="33.95" customHeight="1" spans="1:5">
      <c r="A4" s="25" t="s">
        <v>176</v>
      </c>
      <c r="B4" s="580" t="s">
        <v>200</v>
      </c>
      <c r="C4" s="27" t="s">
        <v>178</v>
      </c>
      <c r="D4" s="26" t="s">
        <v>179</v>
      </c>
      <c r="E4" s="25" t="s">
        <v>401</v>
      </c>
    </row>
    <row r="5" ht="26.1" customHeight="1" spans="1:7">
      <c r="A5" s="581" t="s">
        <v>811</v>
      </c>
      <c r="B5" s="582" t="s">
        <v>812</v>
      </c>
      <c r="C5" s="583">
        <v>268800</v>
      </c>
      <c r="D5" s="583">
        <v>249984</v>
      </c>
      <c r="E5" s="584">
        <v>2500</v>
      </c>
      <c r="G5" s="76"/>
    </row>
    <row r="6" ht="26.1" customHeight="1" spans="1:7">
      <c r="A6" s="585"/>
      <c r="B6" s="582" t="s">
        <v>813</v>
      </c>
      <c r="C6" s="583">
        <v>274800</v>
      </c>
      <c r="D6" s="583">
        <v>255564</v>
      </c>
      <c r="E6" s="586"/>
      <c r="G6" s="76"/>
    </row>
    <row r="7" ht="26.1" customHeight="1" spans="1:7">
      <c r="A7" s="585"/>
      <c r="B7" s="582" t="s">
        <v>814</v>
      </c>
      <c r="C7" s="583">
        <v>318800</v>
      </c>
      <c r="D7" s="583">
        <v>296484</v>
      </c>
      <c r="E7" s="586"/>
      <c r="G7" s="76"/>
    </row>
    <row r="8" ht="26.1" customHeight="1" spans="1:7">
      <c r="A8" s="585"/>
      <c r="B8" s="582" t="s">
        <v>815</v>
      </c>
      <c r="C8" s="583">
        <v>285800</v>
      </c>
      <c r="D8" s="583">
        <v>265794</v>
      </c>
      <c r="E8" s="586"/>
      <c r="G8" s="76"/>
    </row>
    <row r="9" ht="26.1" customHeight="1" spans="1:7">
      <c r="A9" s="585"/>
      <c r="B9" s="582" t="s">
        <v>816</v>
      </c>
      <c r="C9" s="583">
        <v>314800</v>
      </c>
      <c r="D9" s="583">
        <v>292764</v>
      </c>
      <c r="E9" s="586"/>
      <c r="G9" s="76"/>
    </row>
    <row r="10" ht="26.1" customHeight="1" spans="1:7">
      <c r="A10" s="585"/>
      <c r="B10" s="582" t="s">
        <v>817</v>
      </c>
      <c r="C10" s="583">
        <v>329800</v>
      </c>
      <c r="D10" s="583">
        <v>306714</v>
      </c>
      <c r="E10" s="586"/>
      <c r="G10" s="76"/>
    </row>
    <row r="11" ht="26.1" customHeight="1" spans="1:7">
      <c r="A11" s="585"/>
      <c r="B11" s="582" t="s">
        <v>818</v>
      </c>
      <c r="C11" s="583">
        <v>331800</v>
      </c>
      <c r="D11" s="583">
        <v>308574</v>
      </c>
      <c r="E11" s="586"/>
      <c r="G11" s="76"/>
    </row>
    <row r="12" ht="26.1" customHeight="1" spans="1:7">
      <c r="A12" s="585"/>
      <c r="B12" s="582" t="s">
        <v>819</v>
      </c>
      <c r="C12" s="583">
        <v>348800</v>
      </c>
      <c r="D12" s="583">
        <v>324384</v>
      </c>
      <c r="E12" s="586"/>
      <c r="G12" s="76"/>
    </row>
    <row r="13" ht="26.1" customHeight="1" spans="1:7">
      <c r="A13" s="585"/>
      <c r="B13" s="582" t="s">
        <v>820</v>
      </c>
      <c r="C13" s="583">
        <v>314800</v>
      </c>
      <c r="D13" s="583">
        <v>292764</v>
      </c>
      <c r="E13" s="586"/>
      <c r="G13" s="76"/>
    </row>
    <row r="14" ht="26.1" customHeight="1" spans="1:7">
      <c r="A14" s="585"/>
      <c r="B14" s="582" t="s">
        <v>821</v>
      </c>
      <c r="C14" s="583">
        <v>325800</v>
      </c>
      <c r="D14" s="583">
        <v>302994</v>
      </c>
      <c r="E14" s="586"/>
      <c r="G14" s="76"/>
    </row>
    <row r="15" ht="26.1" customHeight="1" spans="1:7">
      <c r="A15" s="585"/>
      <c r="B15" s="582" t="s">
        <v>822</v>
      </c>
      <c r="C15" s="583">
        <v>344800</v>
      </c>
      <c r="D15" s="583">
        <v>320664</v>
      </c>
      <c r="E15" s="586"/>
      <c r="G15" s="76"/>
    </row>
    <row r="16" ht="72" customHeight="1" spans="1:5">
      <c r="A16" s="587"/>
      <c r="B16" s="588" t="s">
        <v>823</v>
      </c>
      <c r="C16" s="589"/>
      <c r="D16" s="589"/>
      <c r="E16" s="590"/>
    </row>
    <row r="17" ht="33.95" customHeight="1" spans="1:5">
      <c r="A17" s="25" t="s">
        <v>176</v>
      </c>
      <c r="B17" s="580" t="s">
        <v>200</v>
      </c>
      <c r="C17" s="27" t="s">
        <v>178</v>
      </c>
      <c r="D17" s="26" t="s">
        <v>179</v>
      </c>
      <c r="E17" s="25" t="s">
        <v>401</v>
      </c>
    </row>
    <row r="18" ht="26.1" customHeight="1" spans="1:5">
      <c r="A18" s="591" t="s">
        <v>824</v>
      </c>
      <c r="B18" s="592" t="s">
        <v>825</v>
      </c>
      <c r="C18" s="589">
        <v>309800</v>
      </c>
      <c r="D18" s="589">
        <v>309800</v>
      </c>
      <c r="E18" s="593">
        <v>2500</v>
      </c>
    </row>
    <row r="19" ht="26.1" customHeight="1" spans="1:5">
      <c r="A19" s="594"/>
      <c r="B19" s="592" t="s">
        <v>826</v>
      </c>
      <c r="C19" s="589">
        <v>333800</v>
      </c>
      <c r="D19" s="589">
        <v>333800</v>
      </c>
      <c r="E19" s="595"/>
    </row>
    <row r="20" ht="26.1" customHeight="1" spans="1:5">
      <c r="A20" s="594"/>
      <c r="B20" s="592" t="s">
        <v>827</v>
      </c>
      <c r="C20" s="589">
        <v>359800</v>
      </c>
      <c r="D20" s="589">
        <v>359800</v>
      </c>
      <c r="E20" s="595"/>
    </row>
    <row r="21" ht="26.1" customHeight="1" spans="1:5">
      <c r="A21" s="594"/>
      <c r="B21" s="592" t="s">
        <v>828</v>
      </c>
      <c r="C21" s="589">
        <v>373800</v>
      </c>
      <c r="D21" s="589">
        <v>373800</v>
      </c>
      <c r="E21" s="595"/>
    </row>
    <row r="22" ht="26.1" customHeight="1" spans="1:5">
      <c r="A22" s="594"/>
      <c r="B22" s="592" t="s">
        <v>829</v>
      </c>
      <c r="C22" s="589">
        <v>387800</v>
      </c>
      <c r="D22" s="589">
        <v>387800</v>
      </c>
      <c r="E22" s="595"/>
    </row>
    <row r="23" ht="26.1" customHeight="1" spans="1:5">
      <c r="A23" s="594"/>
      <c r="B23" s="592" t="s">
        <v>830</v>
      </c>
      <c r="C23" s="589">
        <v>411800</v>
      </c>
      <c r="D23" s="589">
        <v>411800</v>
      </c>
      <c r="E23" s="595"/>
    </row>
    <row r="24" ht="69" customHeight="1" spans="1:5">
      <c r="A24" s="596"/>
      <c r="B24" s="597" t="s">
        <v>831</v>
      </c>
      <c r="C24" s="598"/>
      <c r="D24" s="599"/>
      <c r="E24" s="600"/>
    </row>
    <row r="25" ht="30.75" customHeight="1" spans="1:5">
      <c r="A25" s="25" t="s">
        <v>176</v>
      </c>
      <c r="B25" s="580" t="s">
        <v>200</v>
      </c>
      <c r="C25" s="27" t="s">
        <v>178</v>
      </c>
      <c r="D25" s="26" t="s">
        <v>179</v>
      </c>
      <c r="E25" s="25" t="s">
        <v>401</v>
      </c>
    </row>
    <row r="26" ht="25.9" customHeight="1" spans="1:5">
      <c r="A26" s="601" t="s">
        <v>832</v>
      </c>
      <c r="B26" s="592" t="s">
        <v>833</v>
      </c>
      <c r="C26" s="583">
        <v>179800</v>
      </c>
      <c r="D26" s="583">
        <v>167214</v>
      </c>
      <c r="E26" s="378">
        <v>2200</v>
      </c>
    </row>
    <row r="27" ht="25.9" customHeight="1" spans="1:5">
      <c r="A27" s="601"/>
      <c r="B27" s="592" t="s">
        <v>834</v>
      </c>
      <c r="C27" s="583">
        <v>189800</v>
      </c>
      <c r="D27" s="583">
        <v>176514</v>
      </c>
      <c r="E27" s="378"/>
    </row>
    <row r="28" ht="25.9" customHeight="1" spans="1:5">
      <c r="A28" s="602"/>
      <c r="B28" s="592" t="s">
        <v>835</v>
      </c>
      <c r="C28" s="583">
        <v>199800</v>
      </c>
      <c r="D28" s="583">
        <v>185814</v>
      </c>
      <c r="E28" s="378"/>
    </row>
    <row r="29" ht="25.9" customHeight="1" spans="1:5">
      <c r="A29" s="602"/>
      <c r="B29" s="592" t="s">
        <v>836</v>
      </c>
      <c r="C29" s="583">
        <v>205800</v>
      </c>
      <c r="D29" s="583">
        <v>191394</v>
      </c>
      <c r="E29" s="378"/>
    </row>
    <row r="30" ht="25.9" customHeight="1" spans="1:5">
      <c r="A30" s="602"/>
      <c r="B30" s="592" t="s">
        <v>837</v>
      </c>
      <c r="C30" s="583">
        <v>205800</v>
      </c>
      <c r="D30" s="583">
        <v>191394</v>
      </c>
      <c r="E30" s="378"/>
    </row>
    <row r="31" ht="25.9" customHeight="1" spans="1:5">
      <c r="A31" s="602"/>
      <c r="B31" s="592" t="s">
        <v>838</v>
      </c>
      <c r="C31" s="583">
        <v>219800</v>
      </c>
      <c r="D31" s="583">
        <v>204414</v>
      </c>
      <c r="E31" s="378"/>
    </row>
    <row r="32" ht="25.9" customHeight="1" spans="1:5">
      <c r="A32" s="602"/>
      <c r="B32" s="592" t="s">
        <v>839</v>
      </c>
      <c r="C32" s="583">
        <v>219800</v>
      </c>
      <c r="D32" s="583">
        <v>204414</v>
      </c>
      <c r="E32" s="378"/>
    </row>
    <row r="33" ht="25.9" customHeight="1" spans="1:5">
      <c r="A33" s="602"/>
      <c r="B33" s="592" t="s">
        <v>840</v>
      </c>
      <c r="C33" s="583">
        <v>219800</v>
      </c>
      <c r="D33" s="583">
        <v>204414</v>
      </c>
      <c r="E33" s="378"/>
    </row>
    <row r="34" ht="25.9" customHeight="1" spans="1:5">
      <c r="A34" s="602"/>
      <c r="B34" s="592" t="s">
        <v>841</v>
      </c>
      <c r="C34" s="583">
        <v>234800</v>
      </c>
      <c r="D34" s="583">
        <v>218364</v>
      </c>
      <c r="E34" s="378"/>
    </row>
    <row r="35" ht="69" customHeight="1" spans="1:5">
      <c r="A35" s="602"/>
      <c r="B35" s="603" t="s">
        <v>842</v>
      </c>
      <c r="C35" s="604"/>
      <c r="D35" s="604"/>
      <c r="E35" s="378"/>
    </row>
    <row r="36" ht="26.1" customHeight="1" spans="1:5">
      <c r="A36" s="601" t="s">
        <v>843</v>
      </c>
      <c r="B36" s="605" t="s">
        <v>844</v>
      </c>
      <c r="C36" s="583">
        <v>209800</v>
      </c>
      <c r="D36" s="583">
        <v>195114</v>
      </c>
      <c r="E36" s="378">
        <v>2200</v>
      </c>
    </row>
    <row r="37" ht="26.1" customHeight="1" spans="1:5">
      <c r="A37" s="601"/>
      <c r="B37" s="605" t="s">
        <v>845</v>
      </c>
      <c r="C37" s="583">
        <v>219800</v>
      </c>
      <c r="D37" s="583">
        <v>204414</v>
      </c>
      <c r="E37" s="378"/>
    </row>
    <row r="38" ht="26.1" customHeight="1" spans="1:5">
      <c r="A38" s="601"/>
      <c r="B38" s="592" t="s">
        <v>846</v>
      </c>
      <c r="C38" s="583">
        <v>239800</v>
      </c>
      <c r="D38" s="583">
        <v>223014</v>
      </c>
      <c r="E38" s="378"/>
    </row>
    <row r="39" ht="26.1" customHeight="1" spans="1:5">
      <c r="A39" s="601"/>
      <c r="B39" s="592" t="s">
        <v>847</v>
      </c>
      <c r="C39" s="583">
        <v>239800</v>
      </c>
      <c r="D39" s="583">
        <v>223014</v>
      </c>
      <c r="E39" s="378"/>
    </row>
    <row r="40" ht="26.1" customHeight="1" spans="1:5">
      <c r="A40" s="601"/>
      <c r="B40" s="592" t="s">
        <v>848</v>
      </c>
      <c r="C40" s="583">
        <v>269800</v>
      </c>
      <c r="D40" s="583">
        <v>250914</v>
      </c>
      <c r="E40" s="378"/>
    </row>
    <row r="41" ht="69" customHeight="1" spans="1:5">
      <c r="A41" s="606"/>
      <c r="B41" s="603" t="s">
        <v>849</v>
      </c>
      <c r="C41" s="604"/>
      <c r="D41" s="604"/>
      <c r="E41" s="378"/>
    </row>
    <row r="42" ht="33.95" customHeight="1" spans="1:5">
      <c r="A42" s="25" t="s">
        <v>176</v>
      </c>
      <c r="B42" s="580" t="s">
        <v>200</v>
      </c>
      <c r="C42" s="27" t="s">
        <v>178</v>
      </c>
      <c r="D42" s="26" t="s">
        <v>179</v>
      </c>
      <c r="E42" s="25" t="s">
        <v>401</v>
      </c>
    </row>
    <row r="43" ht="26.1" customHeight="1" spans="1:5">
      <c r="A43" s="607" t="s">
        <v>850</v>
      </c>
      <c r="B43" s="592" t="s">
        <v>851</v>
      </c>
      <c r="C43" s="589">
        <v>125800</v>
      </c>
      <c r="D43" s="583">
        <v>116994</v>
      </c>
      <c r="E43" s="608">
        <v>2200</v>
      </c>
    </row>
    <row r="44" ht="26.1" customHeight="1" spans="1:5">
      <c r="A44" s="585"/>
      <c r="B44" s="592" t="s">
        <v>852</v>
      </c>
      <c r="C44" s="589">
        <v>139800</v>
      </c>
      <c r="D44" s="583">
        <v>130014</v>
      </c>
      <c r="E44" s="399"/>
    </row>
    <row r="45" ht="26.1" customHeight="1" spans="1:5">
      <c r="A45" s="585"/>
      <c r="B45" s="592" t="s">
        <v>853</v>
      </c>
      <c r="C45" s="589">
        <v>149800</v>
      </c>
      <c r="D45" s="583">
        <v>139314</v>
      </c>
      <c r="E45" s="399"/>
    </row>
    <row r="46" ht="26.1" customHeight="1" spans="1:5">
      <c r="A46" s="585"/>
      <c r="B46" s="592" t="s">
        <v>854</v>
      </c>
      <c r="C46" s="589">
        <v>159800</v>
      </c>
      <c r="D46" s="583">
        <v>148614</v>
      </c>
      <c r="E46" s="399"/>
    </row>
    <row r="47" ht="26.1" customHeight="1" spans="1:5">
      <c r="A47" s="585"/>
      <c r="B47" s="592" t="s">
        <v>855</v>
      </c>
      <c r="C47" s="589">
        <v>169800</v>
      </c>
      <c r="D47" s="583">
        <v>157914</v>
      </c>
      <c r="E47" s="399"/>
    </row>
    <row r="48" ht="26.1" customHeight="1" spans="1:5">
      <c r="A48" s="585"/>
      <c r="B48" s="592" t="s">
        <v>856</v>
      </c>
      <c r="C48" s="589">
        <v>149800</v>
      </c>
      <c r="D48" s="583">
        <v>139314</v>
      </c>
      <c r="E48" s="399"/>
    </row>
    <row r="49" ht="26.1" customHeight="1" spans="1:5">
      <c r="A49" s="585"/>
      <c r="B49" s="592" t="s">
        <v>857</v>
      </c>
      <c r="C49" s="589">
        <v>159800</v>
      </c>
      <c r="D49" s="583">
        <v>148614</v>
      </c>
      <c r="E49" s="399"/>
    </row>
    <row r="50" ht="26.1" customHeight="1" spans="1:5">
      <c r="A50" s="585"/>
      <c r="B50" s="592" t="s">
        <v>858</v>
      </c>
      <c r="C50" s="589">
        <v>171800</v>
      </c>
      <c r="D50" s="583">
        <v>171864</v>
      </c>
      <c r="E50" s="399"/>
    </row>
    <row r="51" ht="26.1" customHeight="1" spans="1:5">
      <c r="A51" s="585"/>
      <c r="B51" s="592" t="s">
        <v>859</v>
      </c>
      <c r="C51" s="589">
        <v>184800</v>
      </c>
      <c r="D51" s="583">
        <v>171864</v>
      </c>
      <c r="E51" s="399"/>
    </row>
    <row r="52" ht="69" customHeight="1" spans="1:5">
      <c r="A52" s="609"/>
      <c r="B52" s="603" t="s">
        <v>860</v>
      </c>
      <c r="C52" s="604"/>
      <c r="D52" s="604"/>
      <c r="E52" s="405"/>
    </row>
    <row r="53" ht="33.95" customHeight="1" spans="1:5">
      <c r="A53" s="25" t="s">
        <v>176</v>
      </c>
      <c r="B53" s="580" t="s">
        <v>200</v>
      </c>
      <c r="C53" s="27" t="s">
        <v>178</v>
      </c>
      <c r="D53" s="26" t="s">
        <v>179</v>
      </c>
      <c r="E53" s="25" t="s">
        <v>401</v>
      </c>
    </row>
    <row r="54" ht="26.1" customHeight="1" spans="1:5">
      <c r="A54" s="581" t="s">
        <v>861</v>
      </c>
      <c r="B54" s="610" t="s">
        <v>862</v>
      </c>
      <c r="C54" s="350">
        <v>113800</v>
      </c>
      <c r="D54" s="583">
        <v>105834</v>
      </c>
      <c r="E54" s="409">
        <v>2200</v>
      </c>
    </row>
    <row r="55" ht="26.1" customHeight="1" spans="1:5">
      <c r="A55" s="585"/>
      <c r="B55" s="610" t="s">
        <v>863</v>
      </c>
      <c r="C55" s="350">
        <v>118800</v>
      </c>
      <c r="D55" s="583">
        <v>110484</v>
      </c>
      <c r="E55" s="611"/>
    </row>
    <row r="56" ht="26.1" customHeight="1" spans="1:5">
      <c r="A56" s="585"/>
      <c r="B56" s="610" t="s">
        <v>864</v>
      </c>
      <c r="C56" s="350">
        <v>127800</v>
      </c>
      <c r="D56" s="583">
        <v>118854</v>
      </c>
      <c r="E56" s="611"/>
    </row>
    <row r="57" ht="26.1" customHeight="1" spans="1:5">
      <c r="A57" s="585"/>
      <c r="B57" s="610" t="s">
        <v>865</v>
      </c>
      <c r="C57" s="350">
        <v>131800</v>
      </c>
      <c r="D57" s="583">
        <v>122574</v>
      </c>
      <c r="E57" s="611"/>
    </row>
    <row r="58" ht="26.1" customHeight="1" spans="1:5">
      <c r="A58" s="585"/>
      <c r="B58" s="610" t="s">
        <v>866</v>
      </c>
      <c r="C58" s="350">
        <v>129800</v>
      </c>
      <c r="D58" s="583">
        <v>120714</v>
      </c>
      <c r="E58" s="611"/>
    </row>
    <row r="59" ht="26.1" customHeight="1" spans="1:5">
      <c r="A59" s="585"/>
      <c r="B59" s="610" t="s">
        <v>867</v>
      </c>
      <c r="C59" s="350">
        <v>135800</v>
      </c>
      <c r="D59" s="583">
        <v>126294</v>
      </c>
      <c r="E59" s="611"/>
    </row>
    <row r="60" ht="26.1" customHeight="1" spans="1:5">
      <c r="A60" s="585"/>
      <c r="B60" s="610" t="s">
        <v>868</v>
      </c>
      <c r="C60" s="350">
        <v>139800</v>
      </c>
      <c r="D60" s="583">
        <v>130014</v>
      </c>
      <c r="E60" s="611"/>
    </row>
    <row r="61" ht="58.15" customHeight="1" spans="1:5">
      <c r="A61" s="609"/>
      <c r="B61" s="603" t="s">
        <v>869</v>
      </c>
      <c r="C61" s="612"/>
      <c r="D61" s="612"/>
      <c r="E61" s="611"/>
    </row>
    <row r="62" ht="26.1" customHeight="1" spans="1:5">
      <c r="A62" s="607" t="s">
        <v>870</v>
      </c>
      <c r="B62" s="610" t="s">
        <v>871</v>
      </c>
      <c r="C62" s="350">
        <v>133800</v>
      </c>
      <c r="D62" s="583">
        <v>124434</v>
      </c>
      <c r="E62" s="611"/>
    </row>
    <row r="63" ht="26.1" customHeight="1" spans="1:5">
      <c r="A63" s="585"/>
      <c r="B63" s="610" t="s">
        <v>872</v>
      </c>
      <c r="C63" s="350">
        <v>136800</v>
      </c>
      <c r="D63" s="583">
        <v>127224</v>
      </c>
      <c r="E63" s="611"/>
    </row>
    <row r="64" ht="26.1" customHeight="1" spans="1:5">
      <c r="A64" s="585"/>
      <c r="B64" s="610" t="s">
        <v>873</v>
      </c>
      <c r="C64" s="350">
        <v>142800</v>
      </c>
      <c r="D64" s="583">
        <v>132804</v>
      </c>
      <c r="E64" s="611"/>
    </row>
    <row r="65" ht="26.1" customHeight="1" spans="1:5">
      <c r="A65" s="585"/>
      <c r="B65" s="610" t="s">
        <v>874</v>
      </c>
      <c r="C65" s="350">
        <v>148800</v>
      </c>
      <c r="D65" s="583">
        <v>138384</v>
      </c>
      <c r="E65" s="611"/>
    </row>
    <row r="66" ht="26.1" customHeight="1" spans="1:5">
      <c r="A66" s="585"/>
      <c r="B66" s="610" t="s">
        <v>875</v>
      </c>
      <c r="C66" s="350">
        <v>150800</v>
      </c>
      <c r="D66" s="583">
        <v>140244</v>
      </c>
      <c r="E66" s="611"/>
    </row>
    <row r="67" ht="26.1" customHeight="1" spans="1:5">
      <c r="A67" s="585"/>
      <c r="B67" s="610" t="s">
        <v>876</v>
      </c>
      <c r="C67" s="350">
        <v>152800</v>
      </c>
      <c r="D67" s="583">
        <v>142104</v>
      </c>
      <c r="E67" s="611"/>
    </row>
    <row r="68" ht="61.15" customHeight="1" spans="1:5">
      <c r="A68" s="587"/>
      <c r="B68" s="603" t="s">
        <v>877</v>
      </c>
      <c r="C68" s="612"/>
      <c r="D68" s="612"/>
      <c r="E68" s="611"/>
    </row>
    <row r="69" ht="33.95" customHeight="1" spans="1:5">
      <c r="A69" s="25" t="s">
        <v>176</v>
      </c>
      <c r="B69" s="580" t="s">
        <v>200</v>
      </c>
      <c r="C69" s="27" t="s">
        <v>178</v>
      </c>
      <c r="D69" s="26" t="s">
        <v>179</v>
      </c>
      <c r="E69" s="25" t="s">
        <v>401</v>
      </c>
    </row>
    <row r="70" ht="26.1" customHeight="1" spans="1:5">
      <c r="A70" s="613" t="s">
        <v>878</v>
      </c>
      <c r="B70" s="592" t="s">
        <v>879</v>
      </c>
      <c r="C70" s="614">
        <v>152800</v>
      </c>
      <c r="D70" s="583">
        <v>142104</v>
      </c>
      <c r="E70" s="608">
        <v>2200</v>
      </c>
    </row>
    <row r="71" ht="26.1" customHeight="1" spans="1:5">
      <c r="A71" s="615"/>
      <c r="B71" s="592" t="s">
        <v>880</v>
      </c>
      <c r="C71" s="614">
        <v>157800</v>
      </c>
      <c r="D71" s="583">
        <v>146754</v>
      </c>
      <c r="E71" s="399"/>
    </row>
    <row r="72" ht="26.1" customHeight="1" spans="1:5">
      <c r="A72" s="615"/>
      <c r="B72" s="592" t="s">
        <v>881</v>
      </c>
      <c r="C72" s="614">
        <v>161800</v>
      </c>
      <c r="D72" s="583">
        <v>150474</v>
      </c>
      <c r="E72" s="399"/>
    </row>
    <row r="73" ht="26.1" customHeight="1" spans="1:5">
      <c r="A73" s="615"/>
      <c r="B73" s="592" t="s">
        <v>882</v>
      </c>
      <c r="C73" s="614">
        <v>170800</v>
      </c>
      <c r="D73" s="583">
        <v>158844</v>
      </c>
      <c r="E73" s="399"/>
    </row>
    <row r="74" ht="26.1" customHeight="1" spans="1:5">
      <c r="A74" s="615"/>
      <c r="B74" s="592" t="s">
        <v>883</v>
      </c>
      <c r="C74" s="614">
        <v>175800</v>
      </c>
      <c r="D74" s="583">
        <v>163494</v>
      </c>
      <c r="E74" s="399"/>
    </row>
    <row r="75" ht="26.1" customHeight="1" spans="1:5">
      <c r="A75" s="615"/>
      <c r="B75" s="592" t="s">
        <v>884</v>
      </c>
      <c r="C75" s="614">
        <v>179800</v>
      </c>
      <c r="D75" s="583">
        <v>167214</v>
      </c>
      <c r="E75" s="399"/>
    </row>
    <row r="76" ht="26.1" customHeight="1" spans="1:5">
      <c r="A76" s="615"/>
      <c r="B76" s="616" t="s">
        <v>885</v>
      </c>
      <c r="C76" s="614">
        <v>192800</v>
      </c>
      <c r="D76" s="583">
        <v>179304</v>
      </c>
      <c r="E76" s="399"/>
    </row>
    <row r="77" ht="87" customHeight="1" spans="1:5">
      <c r="A77" s="617"/>
      <c r="B77" s="603" t="s">
        <v>886</v>
      </c>
      <c r="C77" s="604"/>
      <c r="D77" s="604"/>
      <c r="E77" s="405"/>
    </row>
    <row r="78" ht="33.95" customHeight="1" spans="1:5">
      <c r="A78" s="25" t="s">
        <v>176</v>
      </c>
      <c r="B78" s="580" t="s">
        <v>200</v>
      </c>
      <c r="C78" s="27" t="s">
        <v>178</v>
      </c>
      <c r="D78" s="26" t="s">
        <v>179</v>
      </c>
      <c r="E78" s="25" t="s">
        <v>401</v>
      </c>
    </row>
    <row r="79" ht="26.1" customHeight="1" spans="1:5">
      <c r="A79" s="601" t="s">
        <v>887</v>
      </c>
      <c r="B79" s="592" t="s">
        <v>888</v>
      </c>
      <c r="C79" s="589">
        <v>173800</v>
      </c>
      <c r="D79" s="589">
        <v>161634</v>
      </c>
      <c r="E79" s="618">
        <v>2200</v>
      </c>
    </row>
    <row r="80" ht="26.1" customHeight="1" spans="1:5">
      <c r="A80" s="601"/>
      <c r="B80" s="592" t="s">
        <v>889</v>
      </c>
      <c r="C80" s="589">
        <v>191800</v>
      </c>
      <c r="D80" s="589">
        <v>178374</v>
      </c>
      <c r="E80" s="618"/>
    </row>
    <row r="81" ht="26.1" customHeight="1" spans="1:5">
      <c r="A81" s="601"/>
      <c r="B81" s="592" t="s">
        <v>890</v>
      </c>
      <c r="C81" s="589">
        <v>201800</v>
      </c>
      <c r="D81" s="589">
        <v>187674</v>
      </c>
      <c r="E81" s="618"/>
    </row>
    <row r="82" ht="26.1" customHeight="1" spans="1:5">
      <c r="A82" s="601"/>
      <c r="B82" s="592" t="s">
        <v>891</v>
      </c>
      <c r="C82" s="589">
        <v>210800</v>
      </c>
      <c r="D82" s="589">
        <v>196044</v>
      </c>
      <c r="E82" s="618"/>
    </row>
    <row r="83" ht="26.1" customHeight="1" spans="1:5">
      <c r="A83" s="601"/>
      <c r="B83" s="592" t="s">
        <v>892</v>
      </c>
      <c r="C83" s="589">
        <v>221800</v>
      </c>
      <c r="D83" s="589">
        <v>206274</v>
      </c>
      <c r="E83" s="618"/>
    </row>
    <row r="84" ht="26.1" customHeight="1" spans="1:5">
      <c r="A84" s="601"/>
      <c r="B84" s="592" t="s">
        <v>893</v>
      </c>
      <c r="C84" s="589">
        <v>235800</v>
      </c>
      <c r="D84" s="589">
        <v>219294</v>
      </c>
      <c r="E84" s="618"/>
    </row>
    <row r="85" ht="26.1" customHeight="1" spans="1:5">
      <c r="A85" s="601"/>
      <c r="B85" s="592" t="s">
        <v>894</v>
      </c>
      <c r="C85" s="589">
        <v>223800</v>
      </c>
      <c r="D85" s="589">
        <v>208134</v>
      </c>
      <c r="E85" s="618"/>
    </row>
    <row r="86" ht="26.1" customHeight="1" spans="1:5">
      <c r="A86" s="601"/>
      <c r="B86" s="592" t="s">
        <v>895</v>
      </c>
      <c r="C86" s="589">
        <v>231800</v>
      </c>
      <c r="D86" s="589">
        <v>215574</v>
      </c>
      <c r="E86" s="618"/>
    </row>
    <row r="87" ht="26.1" customHeight="1" spans="1:5">
      <c r="A87" s="601"/>
      <c r="B87" s="592" t="s">
        <v>896</v>
      </c>
      <c r="C87" s="589">
        <v>244800</v>
      </c>
      <c r="D87" s="589">
        <v>227664</v>
      </c>
      <c r="E87" s="618"/>
    </row>
    <row r="88" ht="26.1" customHeight="1" spans="1:5">
      <c r="A88" s="601"/>
      <c r="B88" s="592" t="s">
        <v>897</v>
      </c>
      <c r="C88" s="589">
        <v>251800</v>
      </c>
      <c r="D88" s="589">
        <v>234174</v>
      </c>
      <c r="E88" s="618"/>
    </row>
    <row r="89" ht="26.1" customHeight="1" spans="1:5">
      <c r="A89" s="601"/>
      <c r="B89" s="592" t="s">
        <v>898</v>
      </c>
      <c r="C89" s="589">
        <v>264800</v>
      </c>
      <c r="D89" s="589">
        <v>246264</v>
      </c>
      <c r="E89" s="618"/>
    </row>
    <row r="90" ht="100.15" customHeight="1" spans="1:5">
      <c r="A90" s="601"/>
      <c r="B90" s="603" t="s">
        <v>899</v>
      </c>
      <c r="C90" s="619"/>
      <c r="D90" s="619"/>
      <c r="E90" s="618"/>
    </row>
    <row r="91" ht="33.95" customHeight="1" spans="1:5">
      <c r="A91" s="25" t="s">
        <v>176</v>
      </c>
      <c r="B91" s="580" t="s">
        <v>200</v>
      </c>
      <c r="C91" s="27" t="s">
        <v>178</v>
      </c>
      <c r="D91" s="26" t="s">
        <v>179</v>
      </c>
      <c r="E91" s="25" t="s">
        <v>401</v>
      </c>
    </row>
    <row r="92" ht="26.1" customHeight="1" spans="1:5">
      <c r="A92" s="607" t="s">
        <v>900</v>
      </c>
      <c r="B92" s="592" t="s">
        <v>901</v>
      </c>
      <c r="C92" s="589">
        <v>216800</v>
      </c>
      <c r="D92" s="589">
        <v>201624</v>
      </c>
      <c r="E92" s="608">
        <v>2200</v>
      </c>
    </row>
    <row r="93" ht="26.1" customHeight="1" spans="1:5">
      <c r="A93" s="585"/>
      <c r="B93" s="592" t="s">
        <v>902</v>
      </c>
      <c r="C93" s="589">
        <v>235800</v>
      </c>
      <c r="D93" s="589">
        <v>219294</v>
      </c>
      <c r="E93" s="399"/>
    </row>
    <row r="94" ht="26.1" customHeight="1" spans="1:5">
      <c r="A94" s="585"/>
      <c r="B94" s="592" t="s">
        <v>903</v>
      </c>
      <c r="C94" s="589">
        <v>241800</v>
      </c>
      <c r="D94" s="583">
        <v>224874</v>
      </c>
      <c r="E94" s="399"/>
    </row>
    <row r="95" ht="26.1" customHeight="1" spans="1:5">
      <c r="A95" s="585"/>
      <c r="B95" s="592" t="s">
        <v>904</v>
      </c>
      <c r="C95" s="589">
        <v>268800</v>
      </c>
      <c r="D95" s="589">
        <v>249984</v>
      </c>
      <c r="E95" s="399"/>
    </row>
    <row r="96" ht="26.1" customHeight="1" spans="1:5">
      <c r="A96" s="585"/>
      <c r="B96" s="592" t="s">
        <v>905</v>
      </c>
      <c r="C96" s="589">
        <v>246800</v>
      </c>
      <c r="D96" s="589">
        <v>229524</v>
      </c>
      <c r="E96" s="399"/>
    </row>
    <row r="97" ht="26.1" customHeight="1" spans="1:5">
      <c r="A97" s="585"/>
      <c r="B97" s="592" t="s">
        <v>906</v>
      </c>
      <c r="C97" s="589">
        <v>265800</v>
      </c>
      <c r="D97" s="589">
        <v>247194</v>
      </c>
      <c r="E97" s="399"/>
    </row>
    <row r="98" ht="26.1" customHeight="1" spans="1:5">
      <c r="A98" s="585"/>
      <c r="B98" s="592" t="s">
        <v>907</v>
      </c>
      <c r="C98" s="589">
        <v>271800</v>
      </c>
      <c r="D98" s="589">
        <v>252774</v>
      </c>
      <c r="E98" s="399"/>
    </row>
    <row r="99" ht="26.1" customHeight="1" spans="1:5">
      <c r="A99" s="585"/>
      <c r="B99" s="592" t="s">
        <v>908</v>
      </c>
      <c r="C99" s="589">
        <v>303800</v>
      </c>
      <c r="D99" s="589">
        <v>282534</v>
      </c>
      <c r="E99" s="399"/>
    </row>
    <row r="100" ht="55.9" customHeight="1" spans="1:5">
      <c r="A100" s="609"/>
      <c r="B100" s="603" t="s">
        <v>909</v>
      </c>
      <c r="C100" s="604"/>
      <c r="D100" s="604"/>
      <c r="E100" s="405"/>
    </row>
    <row r="101" ht="33.95" customHeight="1" spans="1:5">
      <c r="A101" s="25" t="s">
        <v>176</v>
      </c>
      <c r="B101" s="580" t="s">
        <v>200</v>
      </c>
      <c r="C101" s="27" t="s">
        <v>178</v>
      </c>
      <c r="D101" s="26" t="s">
        <v>179</v>
      </c>
      <c r="E101" s="25" t="s">
        <v>401</v>
      </c>
    </row>
    <row r="102" ht="30" customHeight="1" spans="1:5">
      <c r="A102" s="620" t="s">
        <v>910</v>
      </c>
      <c r="B102" s="592" t="s">
        <v>911</v>
      </c>
      <c r="C102" s="614">
        <v>139800</v>
      </c>
      <c r="D102" s="589">
        <v>130014</v>
      </c>
      <c r="E102" s="608">
        <v>2200</v>
      </c>
    </row>
    <row r="103" ht="30" customHeight="1" spans="1:5">
      <c r="A103" s="621"/>
      <c r="B103" s="592" t="s">
        <v>912</v>
      </c>
      <c r="C103" s="614">
        <v>151800</v>
      </c>
      <c r="D103" s="589">
        <v>141174</v>
      </c>
      <c r="E103" s="399"/>
    </row>
    <row r="104" ht="30" customHeight="1" spans="1:5">
      <c r="A104" s="621"/>
      <c r="B104" s="592" t="s">
        <v>913</v>
      </c>
      <c r="C104" s="614">
        <v>158800</v>
      </c>
      <c r="D104" s="589">
        <v>147684</v>
      </c>
      <c r="E104" s="399"/>
    </row>
    <row r="105" ht="55.15" customHeight="1" spans="1:5">
      <c r="A105" s="622"/>
      <c r="B105" s="603" t="s">
        <v>914</v>
      </c>
      <c r="C105" s="604"/>
      <c r="D105" s="604"/>
      <c r="E105" s="399"/>
    </row>
    <row r="106" ht="33.95" customHeight="1" spans="1:5">
      <c r="A106" s="25" t="s">
        <v>176</v>
      </c>
      <c r="B106" s="580" t="s">
        <v>200</v>
      </c>
      <c r="C106" s="27" t="s">
        <v>178</v>
      </c>
      <c r="D106" s="26" t="s">
        <v>179</v>
      </c>
      <c r="E106" s="25" t="s">
        <v>401</v>
      </c>
    </row>
    <row r="107" ht="30" customHeight="1" spans="1:5">
      <c r="A107" s="613" t="s">
        <v>915</v>
      </c>
      <c r="B107" s="623" t="s">
        <v>916</v>
      </c>
      <c r="C107" s="44">
        <v>85800</v>
      </c>
      <c r="D107" s="589">
        <f>C107*0.93</f>
        <v>79794</v>
      </c>
      <c r="E107" s="396">
        <v>2200</v>
      </c>
    </row>
    <row r="108" ht="30" customHeight="1" spans="1:5">
      <c r="A108" s="615"/>
      <c r="B108" s="623" t="s">
        <v>917</v>
      </c>
      <c r="C108" s="44">
        <v>91800</v>
      </c>
      <c r="D108" s="589">
        <f>C108*0.93</f>
        <v>85374</v>
      </c>
      <c r="E108" s="399"/>
    </row>
    <row r="109" ht="54" customHeight="1" spans="1:5">
      <c r="A109" s="617"/>
      <c r="B109" s="624" t="s">
        <v>918</v>
      </c>
      <c r="C109" s="625"/>
      <c r="D109" s="625"/>
      <c r="E109" s="399"/>
    </row>
    <row r="110" ht="26.1" customHeight="1" spans="1:5">
      <c r="A110" s="626" t="s">
        <v>919</v>
      </c>
      <c r="B110" s="623" t="s">
        <v>920</v>
      </c>
      <c r="C110" s="44">
        <v>89800</v>
      </c>
      <c r="D110" s="589">
        <f t="shared" ref="D110:D112" si="0">C110*0.93</f>
        <v>83514</v>
      </c>
      <c r="E110" s="399"/>
    </row>
    <row r="111" ht="26.1" customHeight="1" spans="1:5">
      <c r="A111" s="627"/>
      <c r="B111" s="623" t="s">
        <v>921</v>
      </c>
      <c r="C111" s="44">
        <v>94800</v>
      </c>
      <c r="D111" s="589">
        <f t="shared" si="0"/>
        <v>88164</v>
      </c>
      <c r="E111" s="399"/>
    </row>
    <row r="112" ht="26.1" customHeight="1" spans="1:5">
      <c r="A112" s="627"/>
      <c r="B112" s="623" t="s">
        <v>922</v>
      </c>
      <c r="C112" s="44">
        <v>103800</v>
      </c>
      <c r="D112" s="589">
        <f t="shared" si="0"/>
        <v>96534</v>
      </c>
      <c r="E112" s="399"/>
    </row>
    <row r="113" ht="54" customHeight="1" spans="1:5">
      <c r="A113" s="628"/>
      <c r="B113" s="629" t="s">
        <v>918</v>
      </c>
      <c r="C113" s="630"/>
      <c r="D113" s="631"/>
      <c r="E113" s="399"/>
    </row>
    <row r="114" ht="30" customHeight="1" spans="1:5">
      <c r="A114" s="615" t="s">
        <v>923</v>
      </c>
      <c r="B114" s="632" t="s">
        <v>924</v>
      </c>
      <c r="C114" s="633">
        <v>87800</v>
      </c>
      <c r="D114" s="589">
        <f>C114*0.93</f>
        <v>81654</v>
      </c>
      <c r="E114" s="399"/>
    </row>
    <row r="115" ht="30" customHeight="1" spans="1:5">
      <c r="A115" s="615"/>
      <c r="B115" s="623" t="s">
        <v>925</v>
      </c>
      <c r="C115" s="44">
        <v>93800</v>
      </c>
      <c r="D115" s="589">
        <f>C115*0.93</f>
        <v>87234</v>
      </c>
      <c r="E115" s="399"/>
    </row>
    <row r="116" ht="39.95" customHeight="1" spans="1:5">
      <c r="A116" s="634"/>
      <c r="B116" s="635" t="s">
        <v>926</v>
      </c>
      <c r="C116" s="636"/>
      <c r="D116" s="636"/>
      <c r="E116" s="637"/>
    </row>
    <row r="117" s="5" customFormat="1" ht="30" customHeight="1" spans="1:5">
      <c r="A117" s="234" t="s">
        <v>265</v>
      </c>
      <c r="B117" s="234"/>
      <c r="C117" s="638"/>
      <c r="D117" s="638"/>
      <c r="E117" s="639"/>
    </row>
    <row r="118" s="5" customFormat="1" ht="18.75" customHeight="1" spans="1:5">
      <c r="A118" s="56" t="s">
        <v>333</v>
      </c>
      <c r="B118" s="56"/>
      <c r="C118" s="640"/>
      <c r="D118" s="640"/>
      <c r="E118" s="641"/>
    </row>
  </sheetData>
  <mergeCells count="44">
    <mergeCell ref="A1:E1"/>
    <mergeCell ref="A2:E2"/>
    <mergeCell ref="A3:E3"/>
    <mergeCell ref="B16:D16"/>
    <mergeCell ref="B24:D24"/>
    <mergeCell ref="B35:D35"/>
    <mergeCell ref="B41:D41"/>
    <mergeCell ref="B52:D52"/>
    <mergeCell ref="B61:D61"/>
    <mergeCell ref="B68:D68"/>
    <mergeCell ref="B77:D77"/>
    <mergeCell ref="B90:D90"/>
    <mergeCell ref="B100:D100"/>
    <mergeCell ref="B105:D105"/>
    <mergeCell ref="B109:D109"/>
    <mergeCell ref="B113:D113"/>
    <mergeCell ref="B116:D116"/>
    <mergeCell ref="A117:E117"/>
    <mergeCell ref="A118:E118"/>
    <mergeCell ref="A5:A16"/>
    <mergeCell ref="A18:A24"/>
    <mergeCell ref="A26:A35"/>
    <mergeCell ref="A36:A41"/>
    <mergeCell ref="A43:A52"/>
    <mergeCell ref="A54:A61"/>
    <mergeCell ref="A62:A68"/>
    <mergeCell ref="A70:A77"/>
    <mergeCell ref="A79:A90"/>
    <mergeCell ref="A92:A100"/>
    <mergeCell ref="A102:A105"/>
    <mergeCell ref="A107:A109"/>
    <mergeCell ref="A110:A113"/>
    <mergeCell ref="A114:A116"/>
    <mergeCell ref="E5:E16"/>
    <mergeCell ref="E18:E24"/>
    <mergeCell ref="E26:E35"/>
    <mergeCell ref="E36:E41"/>
    <mergeCell ref="E43:E52"/>
    <mergeCell ref="E54:E68"/>
    <mergeCell ref="E70:E77"/>
    <mergeCell ref="E79:E90"/>
    <mergeCell ref="E92:E100"/>
    <mergeCell ref="E102:E105"/>
    <mergeCell ref="E107:E116"/>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C127"/>
  <sheetViews>
    <sheetView workbookViewId="0">
      <selection activeCell="A1" sqref="A1:F1"/>
    </sheetView>
  </sheetViews>
  <sheetFormatPr defaultColWidth="9" defaultRowHeight="16.5"/>
  <cols>
    <col min="1" max="1" width="14.625" style="438" customWidth="1"/>
    <col min="2" max="2" width="54.625" style="438" customWidth="1"/>
    <col min="3" max="4" width="20.625" style="439" customWidth="1"/>
    <col min="5" max="5" width="20.625" style="440" customWidth="1"/>
    <col min="6" max="6" width="20.625" style="441" customWidth="1"/>
    <col min="7" max="7" width="9" style="137"/>
    <col min="8" max="8" width="12.875" style="137" customWidth="1"/>
    <col min="9" max="16384" width="9" style="137"/>
  </cols>
  <sheetData>
    <row r="1" ht="39.95" customHeight="1" spans="1:6">
      <c r="A1" s="148" t="s">
        <v>35</v>
      </c>
      <c r="B1" s="442"/>
      <c r="C1" s="150"/>
      <c r="D1" s="150"/>
      <c r="E1" s="151"/>
      <c r="F1" s="443"/>
    </row>
    <row r="2" ht="30" customHeight="1" spans="1:6">
      <c r="A2" s="153" t="s">
        <v>266</v>
      </c>
      <c r="B2" s="444"/>
      <c r="C2" s="155"/>
      <c r="D2" s="155"/>
      <c r="E2" s="156"/>
      <c r="F2" s="444"/>
    </row>
    <row r="3" s="138" customFormat="1" ht="30" customHeight="1" spans="1:6">
      <c r="A3" s="157" t="s">
        <v>927</v>
      </c>
      <c r="B3" s="445"/>
      <c r="C3" s="159"/>
      <c r="D3" s="159"/>
      <c r="E3" s="446"/>
      <c r="F3" s="447"/>
    </row>
    <row r="4" ht="171.75" customHeight="1" spans="1:6">
      <c r="A4" s="448" t="s">
        <v>928</v>
      </c>
      <c r="B4" s="449"/>
      <c r="C4" s="450"/>
      <c r="D4" s="450"/>
      <c r="E4" s="451"/>
      <c r="F4" s="452"/>
    </row>
    <row r="5" s="139" customFormat="1" ht="33.95" customHeight="1" spans="1:6">
      <c r="A5" s="25" t="s">
        <v>176</v>
      </c>
      <c r="B5" s="25" t="s">
        <v>200</v>
      </c>
      <c r="C5" s="26" t="s">
        <v>178</v>
      </c>
      <c r="D5" s="27" t="s">
        <v>179</v>
      </c>
      <c r="E5" s="28" t="s">
        <v>180</v>
      </c>
      <c r="F5" s="25" t="s">
        <v>401</v>
      </c>
    </row>
    <row r="6" ht="26.1" customHeight="1" spans="1:7">
      <c r="A6" s="453" t="s">
        <v>929</v>
      </c>
      <c r="B6" s="208" t="s">
        <v>930</v>
      </c>
      <c r="C6" s="454">
        <v>352700</v>
      </c>
      <c r="D6" s="455">
        <v>253944</v>
      </c>
      <c r="E6" s="456">
        <v>0.28</v>
      </c>
      <c r="F6" s="457">
        <v>2800</v>
      </c>
      <c r="G6" s="458"/>
    </row>
    <row r="7" ht="26.1" customHeight="1" spans="1:7">
      <c r="A7" s="353"/>
      <c r="B7" s="208" t="s">
        <v>931</v>
      </c>
      <c r="C7" s="454">
        <v>382700</v>
      </c>
      <c r="D7" s="459">
        <v>275544</v>
      </c>
      <c r="E7" s="456">
        <f t="shared" ref="E7:E15" si="0">1-D7/C7</f>
        <v>0.28</v>
      </c>
      <c r="F7" s="460"/>
      <c r="G7" s="458"/>
    </row>
    <row r="8" ht="26.1" customHeight="1" spans="1:7">
      <c r="A8" s="353"/>
      <c r="B8" s="208" t="s">
        <v>932</v>
      </c>
      <c r="C8" s="454">
        <v>412700</v>
      </c>
      <c r="D8" s="455">
        <v>297144</v>
      </c>
      <c r="E8" s="456">
        <v>0.28</v>
      </c>
      <c r="F8" s="460"/>
      <c r="G8" s="458"/>
    </row>
    <row r="9" ht="54.95" customHeight="1" spans="1:7">
      <c r="A9" s="357"/>
      <c r="B9" s="461" t="s">
        <v>933</v>
      </c>
      <c r="C9" s="462"/>
      <c r="D9" s="462"/>
      <c r="E9" s="462"/>
      <c r="F9" s="460"/>
      <c r="G9" s="458"/>
    </row>
    <row r="10" s="139" customFormat="1" ht="33.95" customHeight="1" spans="1:7">
      <c r="A10" s="25" t="s">
        <v>176</v>
      </c>
      <c r="B10" s="25" t="s">
        <v>200</v>
      </c>
      <c r="C10" s="26" t="s">
        <v>178</v>
      </c>
      <c r="D10" s="27" t="s">
        <v>179</v>
      </c>
      <c r="E10" s="28" t="s">
        <v>180</v>
      </c>
      <c r="F10" s="460"/>
      <c r="G10" s="463"/>
    </row>
    <row r="11" ht="26.1" customHeight="1" spans="1:8">
      <c r="A11" s="453" t="s">
        <v>934</v>
      </c>
      <c r="B11" s="464" t="s">
        <v>935</v>
      </c>
      <c r="C11" s="465">
        <v>412700</v>
      </c>
      <c r="D11" s="466">
        <v>305398</v>
      </c>
      <c r="E11" s="456">
        <f t="shared" si="0"/>
        <v>0.26</v>
      </c>
      <c r="F11" s="460"/>
      <c r="G11" s="458"/>
      <c r="H11" s="467"/>
    </row>
    <row r="12" ht="26.1" customHeight="1" spans="1:8">
      <c r="A12" s="353"/>
      <c r="B12" s="464" t="s">
        <v>936</v>
      </c>
      <c r="C12" s="455">
        <v>422700</v>
      </c>
      <c r="D12" s="466">
        <v>312798</v>
      </c>
      <c r="E12" s="456">
        <f t="shared" si="0"/>
        <v>0.26</v>
      </c>
      <c r="F12" s="460"/>
      <c r="G12" s="458"/>
      <c r="H12" s="467"/>
    </row>
    <row r="13" ht="26.1" customHeight="1" spans="1:8">
      <c r="A13" s="353"/>
      <c r="B13" s="464" t="s">
        <v>937</v>
      </c>
      <c r="C13" s="455">
        <v>449700</v>
      </c>
      <c r="D13" s="466">
        <v>332778</v>
      </c>
      <c r="E13" s="456">
        <f t="shared" si="0"/>
        <v>0.26</v>
      </c>
      <c r="F13" s="460"/>
      <c r="G13" s="458"/>
      <c r="H13" s="467"/>
    </row>
    <row r="14" ht="26.1" customHeight="1" spans="1:8">
      <c r="A14" s="353"/>
      <c r="B14" s="464" t="s">
        <v>938</v>
      </c>
      <c r="C14" s="455">
        <v>469700</v>
      </c>
      <c r="D14" s="468">
        <v>352275</v>
      </c>
      <c r="E14" s="456">
        <f t="shared" si="0"/>
        <v>0.25</v>
      </c>
      <c r="F14" s="460"/>
      <c r="G14" s="458"/>
      <c r="H14" s="467"/>
    </row>
    <row r="15" ht="26.1" customHeight="1" spans="1:8">
      <c r="A15" s="353"/>
      <c r="B15" s="464" t="s">
        <v>939</v>
      </c>
      <c r="C15" s="455">
        <v>552700</v>
      </c>
      <c r="D15" s="468">
        <v>408998</v>
      </c>
      <c r="E15" s="456">
        <f t="shared" si="0"/>
        <v>0.26</v>
      </c>
      <c r="F15" s="460"/>
      <c r="G15" s="458"/>
      <c r="H15" s="467"/>
    </row>
    <row r="16" s="434" customFormat="1" ht="83.25" customHeight="1" spans="1:6">
      <c r="A16" s="353"/>
      <c r="B16" s="469" t="s">
        <v>940</v>
      </c>
      <c r="C16" s="470"/>
      <c r="D16" s="470"/>
      <c r="E16" s="470"/>
      <c r="F16" s="460"/>
    </row>
    <row r="17" s="435" customFormat="1" ht="33.95" customHeight="1" spans="1:29">
      <c r="A17" s="471" t="s">
        <v>176</v>
      </c>
      <c r="B17" s="471" t="s">
        <v>200</v>
      </c>
      <c r="C17" s="472" t="s">
        <v>178</v>
      </c>
      <c r="D17" s="473" t="s">
        <v>179</v>
      </c>
      <c r="E17" s="474" t="s">
        <v>180</v>
      </c>
      <c r="F17" s="460"/>
      <c r="G17" s="458"/>
      <c r="H17" s="137"/>
      <c r="I17" s="137"/>
      <c r="J17" s="137"/>
      <c r="K17" s="137"/>
      <c r="L17" s="137"/>
      <c r="M17" s="137"/>
      <c r="N17" s="137"/>
      <c r="O17" s="137"/>
      <c r="P17" s="137"/>
      <c r="Q17" s="137"/>
      <c r="R17" s="137"/>
      <c r="S17" s="137"/>
      <c r="T17" s="137"/>
      <c r="U17" s="137"/>
      <c r="V17" s="137"/>
      <c r="W17" s="137"/>
      <c r="X17" s="137"/>
      <c r="Y17" s="137"/>
      <c r="Z17" s="137"/>
      <c r="AA17" s="137"/>
      <c r="AB17" s="137"/>
      <c r="AC17" s="137"/>
    </row>
    <row r="18" s="435" customFormat="1" ht="26.1" customHeight="1" spans="1:29">
      <c r="A18" s="475" t="s">
        <v>941</v>
      </c>
      <c r="B18" s="476" t="s">
        <v>942</v>
      </c>
      <c r="C18" s="477">
        <v>229700</v>
      </c>
      <c r="D18" s="478">
        <v>192948</v>
      </c>
      <c r="E18" s="479">
        <f t="shared" ref="E18:E21" si="1">1-D18/C18</f>
        <v>0.16</v>
      </c>
      <c r="F18" s="460"/>
      <c r="G18" s="458"/>
      <c r="H18" s="137"/>
      <c r="I18" s="137"/>
      <c r="J18" s="137"/>
      <c r="K18" s="137"/>
      <c r="L18" s="137"/>
      <c r="M18" s="137"/>
      <c r="N18" s="137"/>
      <c r="O18" s="137"/>
      <c r="P18" s="137"/>
      <c r="Q18" s="137"/>
      <c r="R18" s="137"/>
      <c r="S18" s="137"/>
      <c r="T18" s="137"/>
      <c r="U18" s="137"/>
      <c r="V18" s="137"/>
      <c r="W18" s="137"/>
      <c r="X18" s="137"/>
      <c r="Y18" s="137"/>
      <c r="Z18" s="137"/>
      <c r="AA18" s="137"/>
      <c r="AB18" s="137"/>
      <c r="AC18" s="137"/>
    </row>
    <row r="19" s="436" customFormat="1" ht="26.1" customHeight="1" spans="1:29">
      <c r="A19" s="475"/>
      <c r="B19" s="476" t="s">
        <v>943</v>
      </c>
      <c r="C19" s="477">
        <v>257700</v>
      </c>
      <c r="D19" s="478">
        <v>216468</v>
      </c>
      <c r="E19" s="479">
        <f t="shared" si="1"/>
        <v>0.16</v>
      </c>
      <c r="F19" s="460"/>
      <c r="G19" s="458"/>
      <c r="H19" s="137"/>
      <c r="I19" s="137"/>
      <c r="J19" s="137"/>
      <c r="K19" s="137"/>
      <c r="L19" s="137"/>
      <c r="M19" s="137"/>
      <c r="N19" s="137"/>
      <c r="O19" s="137"/>
      <c r="P19" s="137"/>
      <c r="Q19" s="137"/>
      <c r="R19" s="137"/>
      <c r="S19" s="137"/>
      <c r="T19" s="137"/>
      <c r="U19" s="137"/>
      <c r="V19" s="137"/>
      <c r="W19" s="137"/>
      <c r="X19" s="137"/>
      <c r="Y19" s="137"/>
      <c r="Z19" s="137"/>
      <c r="AA19" s="137"/>
      <c r="AB19" s="137"/>
      <c r="AC19" s="137"/>
    </row>
    <row r="20" s="436" customFormat="1" ht="26.1" customHeight="1" spans="1:29">
      <c r="A20" s="475"/>
      <c r="B20" s="476" t="s">
        <v>944</v>
      </c>
      <c r="C20" s="477">
        <v>262700</v>
      </c>
      <c r="D20" s="478">
        <v>221468</v>
      </c>
      <c r="E20" s="479">
        <f t="shared" si="1"/>
        <v>0.156954701180053</v>
      </c>
      <c r="F20" s="460"/>
      <c r="G20" s="458"/>
      <c r="H20" s="137"/>
      <c r="I20" s="137"/>
      <c r="J20" s="137"/>
      <c r="K20" s="137"/>
      <c r="L20" s="137"/>
      <c r="M20" s="137"/>
      <c r="N20" s="137"/>
      <c r="O20" s="137"/>
      <c r="P20" s="137"/>
      <c r="Q20" s="137"/>
      <c r="R20" s="137"/>
      <c r="S20" s="137"/>
      <c r="T20" s="137"/>
      <c r="U20" s="137"/>
      <c r="V20" s="137"/>
      <c r="W20" s="137"/>
      <c r="X20" s="137"/>
      <c r="Y20" s="137"/>
      <c r="Z20" s="137"/>
      <c r="AA20" s="137"/>
      <c r="AB20" s="137"/>
      <c r="AC20" s="137"/>
    </row>
    <row r="21" s="436" customFormat="1" ht="26.1" customHeight="1" spans="1:29">
      <c r="A21" s="475"/>
      <c r="B21" s="480" t="s">
        <v>945</v>
      </c>
      <c r="C21" s="481">
        <v>275700</v>
      </c>
      <c r="D21" s="482">
        <v>231588</v>
      </c>
      <c r="E21" s="479">
        <f t="shared" si="1"/>
        <v>0.16</v>
      </c>
      <c r="F21" s="460"/>
      <c r="G21" s="458"/>
      <c r="H21" s="137"/>
      <c r="I21" s="137"/>
      <c r="J21" s="137"/>
      <c r="K21" s="137"/>
      <c r="L21" s="137"/>
      <c r="M21" s="137"/>
      <c r="N21" s="137"/>
      <c r="O21" s="137"/>
      <c r="P21" s="137"/>
      <c r="Q21" s="137"/>
      <c r="R21" s="137"/>
      <c r="S21" s="137"/>
      <c r="T21" s="137"/>
      <c r="U21" s="137"/>
      <c r="V21" s="137"/>
      <c r="W21" s="137"/>
      <c r="X21" s="137"/>
      <c r="Y21" s="137"/>
      <c r="Z21" s="137"/>
      <c r="AA21" s="137"/>
      <c r="AB21" s="137"/>
      <c r="AC21" s="137"/>
    </row>
    <row r="22" s="435" customFormat="1" ht="62.25" customHeight="1" spans="1:29">
      <c r="A22" s="475"/>
      <c r="B22" s="483" t="s">
        <v>946</v>
      </c>
      <c r="C22" s="484"/>
      <c r="D22" s="484"/>
      <c r="E22" s="485"/>
      <c r="F22" s="460"/>
      <c r="G22" s="458"/>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139" customFormat="1" ht="33.95" customHeight="1" spans="1:6">
      <c r="A23" s="186" t="s">
        <v>176</v>
      </c>
      <c r="B23" s="186" t="s">
        <v>200</v>
      </c>
      <c r="C23" s="325" t="s">
        <v>178</v>
      </c>
      <c r="D23" s="326" t="s">
        <v>179</v>
      </c>
      <c r="E23" s="213" t="s">
        <v>180</v>
      </c>
      <c r="F23" s="25" t="s">
        <v>401</v>
      </c>
    </row>
    <row r="24" ht="26.1" customHeight="1" spans="1:6">
      <c r="A24" s="486" t="s">
        <v>947</v>
      </c>
      <c r="B24" s="464" t="s">
        <v>948</v>
      </c>
      <c r="C24" s="459">
        <v>289700</v>
      </c>
      <c r="D24" s="459">
        <v>223069</v>
      </c>
      <c r="E24" s="456">
        <v>0.23</v>
      </c>
      <c r="F24" s="457">
        <v>2500</v>
      </c>
    </row>
    <row r="25" ht="26.1" customHeight="1" spans="1:6">
      <c r="A25" s="487"/>
      <c r="B25" s="464" t="s">
        <v>949</v>
      </c>
      <c r="C25" s="459">
        <v>299700</v>
      </c>
      <c r="D25" s="459">
        <v>230769</v>
      </c>
      <c r="E25" s="456">
        <f>1-D25/C25</f>
        <v>0.23</v>
      </c>
      <c r="F25" s="460"/>
    </row>
    <row r="26" ht="26.1" customHeight="1" spans="1:6">
      <c r="A26" s="487"/>
      <c r="B26" s="464" t="s">
        <v>950</v>
      </c>
      <c r="C26" s="459">
        <v>320700</v>
      </c>
      <c r="D26" s="459">
        <v>250146</v>
      </c>
      <c r="E26" s="456">
        <f>1-D26/C26</f>
        <v>0.22</v>
      </c>
      <c r="F26" s="460"/>
    </row>
    <row r="27" ht="26.1" customHeight="1" spans="1:6">
      <c r="A27" s="487"/>
      <c r="B27" s="464" t="s">
        <v>951</v>
      </c>
      <c r="C27" s="459">
        <v>341700</v>
      </c>
      <c r="D27" s="459">
        <v>273360</v>
      </c>
      <c r="E27" s="456">
        <f t="shared" ref="E27:E33" si="2">1-D27/C27</f>
        <v>0.2</v>
      </c>
      <c r="F27" s="460"/>
    </row>
    <row r="28" ht="87.75" customHeight="1" spans="1:6">
      <c r="A28" s="487"/>
      <c r="B28" s="488" t="s">
        <v>952</v>
      </c>
      <c r="C28" s="489"/>
      <c r="D28" s="489"/>
      <c r="E28" s="490"/>
      <c r="F28" s="460"/>
    </row>
    <row r="29" s="139" customFormat="1" ht="33.95" customHeight="1" spans="1:6">
      <c r="A29" s="25" t="s">
        <v>176</v>
      </c>
      <c r="B29" s="186" t="s">
        <v>200</v>
      </c>
      <c r="C29" s="325" t="s">
        <v>178</v>
      </c>
      <c r="D29" s="491" t="s">
        <v>179</v>
      </c>
      <c r="E29" s="213" t="s">
        <v>180</v>
      </c>
      <c r="F29" s="25"/>
    </row>
    <row r="30" s="139" customFormat="1" ht="26.1" customHeight="1" spans="1:6">
      <c r="A30" s="492" t="s">
        <v>953</v>
      </c>
      <c r="B30" s="493" t="s">
        <v>954</v>
      </c>
      <c r="C30" s="494">
        <v>359700</v>
      </c>
      <c r="D30" s="459">
        <v>294954</v>
      </c>
      <c r="E30" s="456">
        <f t="shared" si="2"/>
        <v>0.18</v>
      </c>
      <c r="F30" s="460"/>
    </row>
    <row r="31" ht="26.1" customHeight="1" spans="1:6">
      <c r="A31" s="495"/>
      <c r="B31" s="493" t="s">
        <v>955</v>
      </c>
      <c r="C31" s="494">
        <v>389700</v>
      </c>
      <c r="D31" s="459">
        <v>319554</v>
      </c>
      <c r="E31" s="456">
        <f t="shared" si="2"/>
        <v>0.18</v>
      </c>
      <c r="F31" s="460"/>
    </row>
    <row r="32" ht="26.1" customHeight="1" spans="1:6">
      <c r="A32" s="495"/>
      <c r="B32" s="493" t="s">
        <v>956</v>
      </c>
      <c r="C32" s="494">
        <v>409700</v>
      </c>
      <c r="D32" s="459">
        <v>335954</v>
      </c>
      <c r="E32" s="456">
        <f t="shared" si="2"/>
        <v>0.18</v>
      </c>
      <c r="F32" s="460"/>
    </row>
    <row r="33" ht="26.1" customHeight="1" spans="1:6">
      <c r="A33" s="495"/>
      <c r="B33" s="493" t="s">
        <v>957</v>
      </c>
      <c r="C33" s="494">
        <v>469700</v>
      </c>
      <c r="D33" s="459">
        <v>385154</v>
      </c>
      <c r="E33" s="456">
        <f t="shared" si="2"/>
        <v>0.18</v>
      </c>
      <c r="F33" s="460"/>
    </row>
    <row r="34" ht="39" customHeight="1" spans="1:6">
      <c r="A34" s="495"/>
      <c r="B34" s="488" t="s">
        <v>958</v>
      </c>
      <c r="C34" s="489"/>
      <c r="D34" s="489"/>
      <c r="E34" s="490"/>
      <c r="F34" s="460"/>
    </row>
    <row r="35" s="435" customFormat="1" ht="33.95" customHeight="1" spans="1:29">
      <c r="A35" s="471" t="s">
        <v>176</v>
      </c>
      <c r="B35" s="471" t="s">
        <v>200</v>
      </c>
      <c r="C35" s="472" t="s">
        <v>178</v>
      </c>
      <c r="D35" s="473" t="s">
        <v>179</v>
      </c>
      <c r="E35" s="474" t="s">
        <v>180</v>
      </c>
      <c r="F35" s="460"/>
      <c r="G35" s="458"/>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ht="26.1" customHeight="1" spans="1:6">
      <c r="A36" s="492" t="s">
        <v>959</v>
      </c>
      <c r="B36" s="496" t="s">
        <v>960</v>
      </c>
      <c r="C36" s="459">
        <v>231700</v>
      </c>
      <c r="D36" s="497">
        <v>183043</v>
      </c>
      <c r="E36" s="456">
        <f t="shared" ref="E36:E38" si="3">1-D36/C36</f>
        <v>0.21</v>
      </c>
      <c r="F36" s="460"/>
    </row>
    <row r="37" ht="26.1" customHeight="1" spans="1:6">
      <c r="A37" s="492"/>
      <c r="B37" s="496" t="s">
        <v>961</v>
      </c>
      <c r="C37" s="459">
        <v>251700</v>
      </c>
      <c r="D37" s="497">
        <v>198843</v>
      </c>
      <c r="E37" s="456">
        <f t="shared" si="3"/>
        <v>0.21</v>
      </c>
      <c r="F37" s="460"/>
    </row>
    <row r="38" ht="26.1" customHeight="1" spans="1:6">
      <c r="A38" s="495"/>
      <c r="B38" s="498" t="s">
        <v>962</v>
      </c>
      <c r="C38" s="499">
        <v>259700</v>
      </c>
      <c r="D38" s="500">
        <v>205163</v>
      </c>
      <c r="E38" s="501">
        <f t="shared" si="3"/>
        <v>0.21</v>
      </c>
      <c r="F38" s="460"/>
    </row>
    <row r="39" customFormat="1" ht="69.95" customHeight="1" spans="1:6">
      <c r="A39" s="502"/>
      <c r="B39" s="488" t="s">
        <v>963</v>
      </c>
      <c r="C39" s="489"/>
      <c r="D39" s="489"/>
      <c r="E39" s="490"/>
      <c r="F39" s="503"/>
    </row>
    <row r="40" s="435" customFormat="1" ht="33.95" customHeight="1" spans="1:29">
      <c r="A40" s="471" t="s">
        <v>176</v>
      </c>
      <c r="B40" s="471" t="s">
        <v>200</v>
      </c>
      <c r="C40" s="472" t="s">
        <v>178</v>
      </c>
      <c r="D40" s="473" t="s">
        <v>179</v>
      </c>
      <c r="E40" s="474" t="s">
        <v>180</v>
      </c>
      <c r="F40" s="460">
        <v>2800</v>
      </c>
      <c r="G40" s="458"/>
      <c r="H40" s="137"/>
      <c r="I40" s="137"/>
      <c r="J40" s="137"/>
      <c r="K40" s="137"/>
      <c r="L40" s="137"/>
      <c r="M40" s="137"/>
      <c r="N40" s="137"/>
      <c r="O40" s="137"/>
      <c r="P40" s="137"/>
      <c r="Q40" s="137"/>
      <c r="R40" s="137"/>
      <c r="S40" s="137"/>
      <c r="T40" s="137"/>
      <c r="U40" s="137"/>
      <c r="V40" s="137"/>
      <c r="W40" s="137"/>
      <c r="X40" s="137"/>
      <c r="Y40" s="137"/>
      <c r="Z40" s="137"/>
      <c r="AA40" s="137"/>
      <c r="AB40" s="137"/>
      <c r="AC40" s="137"/>
    </row>
    <row r="41" s="435" customFormat="1" ht="26.1" customHeight="1" spans="1:29">
      <c r="A41" s="475" t="s">
        <v>964</v>
      </c>
      <c r="B41" s="480" t="s">
        <v>965</v>
      </c>
      <c r="C41" s="481">
        <v>254700</v>
      </c>
      <c r="D41" s="478">
        <v>208854</v>
      </c>
      <c r="E41" s="479">
        <f t="shared" ref="E41:E47" si="4">1-D41/C41</f>
        <v>0.18</v>
      </c>
      <c r="F41" s="460"/>
      <c r="G41" s="458"/>
      <c r="H41" s="137"/>
      <c r="I41" s="137"/>
      <c r="J41" s="137"/>
      <c r="K41" s="137"/>
      <c r="L41" s="137"/>
      <c r="M41" s="137"/>
      <c r="N41" s="137"/>
      <c r="O41" s="137"/>
      <c r="P41" s="137"/>
      <c r="Q41" s="137"/>
      <c r="R41" s="137"/>
      <c r="S41" s="137"/>
      <c r="T41" s="137"/>
      <c r="U41" s="137"/>
      <c r="V41" s="137"/>
      <c r="W41" s="137"/>
      <c r="X41" s="137"/>
      <c r="Y41" s="137"/>
      <c r="Z41" s="137"/>
      <c r="AA41" s="137"/>
      <c r="AB41" s="137"/>
      <c r="AC41" s="137"/>
    </row>
    <row r="42" s="434" customFormat="1" ht="51" customHeight="1" spans="1:6">
      <c r="A42" s="475"/>
      <c r="B42" s="504" t="s">
        <v>966</v>
      </c>
      <c r="C42" s="504"/>
      <c r="D42" s="504"/>
      <c r="E42" s="504"/>
      <c r="F42" s="460"/>
    </row>
    <row r="43" s="139" customFormat="1" ht="33.95" customHeight="1" spans="1:6">
      <c r="A43" s="25" t="s">
        <v>176</v>
      </c>
      <c r="B43" s="186" t="s">
        <v>200</v>
      </c>
      <c r="C43" s="325" t="s">
        <v>178</v>
      </c>
      <c r="D43" s="325" t="s">
        <v>179</v>
      </c>
      <c r="E43" s="213" t="s">
        <v>180</v>
      </c>
      <c r="F43" s="25" t="s">
        <v>401</v>
      </c>
    </row>
    <row r="44" ht="26.1" customHeight="1" spans="1:6">
      <c r="A44" s="486" t="s">
        <v>967</v>
      </c>
      <c r="B44" s="505" t="s">
        <v>968</v>
      </c>
      <c r="C44" s="455">
        <v>179900</v>
      </c>
      <c r="D44" s="497">
        <v>158312</v>
      </c>
      <c r="E44" s="479">
        <f t="shared" si="4"/>
        <v>0.12</v>
      </c>
      <c r="F44" s="506">
        <v>2500</v>
      </c>
    </row>
    <row r="45" ht="26.1" customHeight="1" spans="1:6">
      <c r="A45" s="487"/>
      <c r="B45" s="505" t="s">
        <v>969</v>
      </c>
      <c r="C45" s="455">
        <v>199900</v>
      </c>
      <c r="D45" s="497">
        <v>175912</v>
      </c>
      <c r="E45" s="479">
        <f t="shared" si="4"/>
        <v>0.12</v>
      </c>
      <c r="F45" s="507"/>
    </row>
    <row r="46" ht="26.1" customHeight="1" spans="1:6">
      <c r="A46" s="487"/>
      <c r="B46" s="505" t="s">
        <v>970</v>
      </c>
      <c r="C46" s="455">
        <v>209900</v>
      </c>
      <c r="D46" s="497">
        <v>184712</v>
      </c>
      <c r="E46" s="479">
        <f t="shared" si="4"/>
        <v>0.12</v>
      </c>
      <c r="F46" s="507"/>
    </row>
    <row r="47" ht="26.1" customHeight="1" spans="1:6">
      <c r="A47" s="487"/>
      <c r="B47" s="505" t="s">
        <v>971</v>
      </c>
      <c r="C47" s="455">
        <v>239900</v>
      </c>
      <c r="D47" s="497">
        <v>211112</v>
      </c>
      <c r="E47" s="479">
        <f t="shared" si="4"/>
        <v>0.12</v>
      </c>
      <c r="F47" s="507"/>
    </row>
    <row r="48" ht="40.15" customHeight="1" spans="1:6">
      <c r="A48" s="508"/>
      <c r="B48" s="509" t="s">
        <v>972</v>
      </c>
      <c r="C48" s="510"/>
      <c r="D48" s="510"/>
      <c r="E48" s="511"/>
      <c r="F48" s="507"/>
    </row>
    <row r="49" ht="26.1" customHeight="1" spans="1:6">
      <c r="A49" s="487" t="s">
        <v>973</v>
      </c>
      <c r="B49" s="512" t="s">
        <v>974</v>
      </c>
      <c r="C49" s="513">
        <v>159800</v>
      </c>
      <c r="D49" s="514">
        <v>134232</v>
      </c>
      <c r="E49" s="515">
        <f t="shared" ref="E49:E65" si="5">1-D49/C49</f>
        <v>0.16</v>
      </c>
      <c r="F49" s="507"/>
    </row>
    <row r="50" ht="26.1" customHeight="1" spans="1:6">
      <c r="A50" s="487"/>
      <c r="B50" s="496" t="s">
        <v>975</v>
      </c>
      <c r="C50" s="459">
        <v>175800</v>
      </c>
      <c r="D50" s="516">
        <v>147672</v>
      </c>
      <c r="E50" s="456">
        <f t="shared" si="5"/>
        <v>0.16</v>
      </c>
      <c r="F50" s="507"/>
    </row>
    <row r="51" customFormat="1" ht="40.15" customHeight="1" spans="1:6">
      <c r="A51" s="517"/>
      <c r="B51" s="518" t="s">
        <v>976</v>
      </c>
      <c r="C51" s="519"/>
      <c r="D51" s="519"/>
      <c r="E51" s="520"/>
      <c r="F51" s="521"/>
    </row>
    <row r="52" s="139" customFormat="1" ht="33.95" customHeight="1" spans="1:6">
      <c r="A52" s="25" t="s">
        <v>176</v>
      </c>
      <c r="B52" s="25" t="s">
        <v>200</v>
      </c>
      <c r="C52" s="26" t="s">
        <v>178</v>
      </c>
      <c r="D52" s="26" t="s">
        <v>179</v>
      </c>
      <c r="E52" s="28" t="s">
        <v>180</v>
      </c>
      <c r="F52" s="25" t="s">
        <v>401</v>
      </c>
    </row>
    <row r="53" s="437" customFormat="1" ht="26.1" customHeight="1" spans="1:6">
      <c r="A53" s="522" t="s">
        <v>977</v>
      </c>
      <c r="B53" s="464" t="s">
        <v>978</v>
      </c>
      <c r="C53" s="455">
        <v>232900</v>
      </c>
      <c r="D53" s="523">
        <v>221255</v>
      </c>
      <c r="E53" s="456">
        <f t="shared" si="5"/>
        <v>0.05</v>
      </c>
      <c r="F53" s="524">
        <v>2200</v>
      </c>
    </row>
    <row r="54" s="437" customFormat="1" ht="26.1" customHeight="1" spans="1:6">
      <c r="A54" s="207"/>
      <c r="B54" s="525" t="s">
        <v>979</v>
      </c>
      <c r="C54" s="526">
        <v>242900</v>
      </c>
      <c r="D54" s="523">
        <v>230755</v>
      </c>
      <c r="E54" s="456">
        <f t="shared" si="5"/>
        <v>0.05</v>
      </c>
      <c r="F54" s="524"/>
    </row>
    <row r="55" s="437" customFormat="1" ht="26.1" customHeight="1" spans="1:6">
      <c r="A55" s="207"/>
      <c r="B55" s="527" t="s">
        <v>980</v>
      </c>
      <c r="C55" s="455">
        <v>258900</v>
      </c>
      <c r="D55" s="523">
        <v>245955</v>
      </c>
      <c r="E55" s="456">
        <f t="shared" si="5"/>
        <v>0.05</v>
      </c>
      <c r="F55" s="524"/>
    </row>
    <row r="56" s="437" customFormat="1" ht="26.1" customHeight="1" spans="1:6">
      <c r="A56" s="207"/>
      <c r="B56" s="527" t="s">
        <v>981</v>
      </c>
      <c r="C56" s="455">
        <v>279900</v>
      </c>
      <c r="D56" s="523">
        <v>265905</v>
      </c>
      <c r="E56" s="456">
        <f t="shared" si="5"/>
        <v>0.05</v>
      </c>
      <c r="F56" s="524"/>
    </row>
    <row r="57" s="152" customFormat="1" ht="26.1" customHeight="1" spans="1:6">
      <c r="A57" s="207"/>
      <c r="B57" s="527" t="s">
        <v>982</v>
      </c>
      <c r="C57" s="455">
        <v>285900</v>
      </c>
      <c r="D57" s="523">
        <v>271605</v>
      </c>
      <c r="E57" s="456">
        <f t="shared" si="5"/>
        <v>0.05</v>
      </c>
      <c r="F57" s="524"/>
    </row>
    <row r="58" s="152" customFormat="1" ht="26.1" customHeight="1" spans="1:6">
      <c r="A58" s="207"/>
      <c r="B58" s="527" t="s">
        <v>983</v>
      </c>
      <c r="C58" s="455">
        <v>329900</v>
      </c>
      <c r="D58" s="523">
        <v>313405</v>
      </c>
      <c r="E58" s="456">
        <f t="shared" si="5"/>
        <v>0.05</v>
      </c>
      <c r="F58" s="524"/>
    </row>
    <row r="59" s="437" customFormat="1" ht="26.1" customHeight="1" spans="1:6">
      <c r="A59" s="522" t="s">
        <v>984</v>
      </c>
      <c r="B59" s="527" t="s">
        <v>985</v>
      </c>
      <c r="C59" s="455">
        <v>317900</v>
      </c>
      <c r="D59" s="523">
        <v>302005</v>
      </c>
      <c r="E59" s="456">
        <f t="shared" si="5"/>
        <v>0.05</v>
      </c>
      <c r="F59" s="524"/>
    </row>
    <row r="60" s="437" customFormat="1" ht="26.1" customHeight="1" spans="1:6">
      <c r="A60" s="207"/>
      <c r="B60" s="527" t="s">
        <v>986</v>
      </c>
      <c r="C60" s="455">
        <v>343900</v>
      </c>
      <c r="D60" s="523">
        <v>326705</v>
      </c>
      <c r="E60" s="456">
        <f t="shared" si="5"/>
        <v>0.05</v>
      </c>
      <c r="F60" s="524"/>
    </row>
    <row r="61" s="437" customFormat="1" ht="26.1" customHeight="1" spans="1:6">
      <c r="A61" s="207"/>
      <c r="B61" s="528" t="s">
        <v>987</v>
      </c>
      <c r="C61" s="526">
        <v>356900</v>
      </c>
      <c r="D61" s="523">
        <v>339055</v>
      </c>
      <c r="E61" s="456">
        <f t="shared" si="5"/>
        <v>0.05</v>
      </c>
      <c r="F61" s="524"/>
    </row>
    <row r="62" s="437" customFormat="1" ht="26.1" customHeight="1" spans="1:6">
      <c r="A62" s="207"/>
      <c r="B62" s="528" t="s">
        <v>988</v>
      </c>
      <c r="C62" s="526">
        <v>383900</v>
      </c>
      <c r="D62" s="523">
        <v>364705</v>
      </c>
      <c r="E62" s="456">
        <f t="shared" si="5"/>
        <v>0.05</v>
      </c>
      <c r="F62" s="524"/>
    </row>
    <row r="63" s="437" customFormat="1" ht="26.1" customHeight="1" spans="1:6">
      <c r="A63" s="207"/>
      <c r="B63" s="528" t="s">
        <v>989</v>
      </c>
      <c r="C63" s="526">
        <v>383900</v>
      </c>
      <c r="D63" s="523">
        <v>364705</v>
      </c>
      <c r="E63" s="456">
        <f t="shared" si="5"/>
        <v>0.05</v>
      </c>
      <c r="F63" s="524"/>
    </row>
    <row r="64" s="437" customFormat="1" ht="26.1" customHeight="1" spans="1:6">
      <c r="A64" s="165"/>
      <c r="B64" s="529" t="s">
        <v>990</v>
      </c>
      <c r="C64" s="530">
        <v>403900</v>
      </c>
      <c r="D64" s="531">
        <v>383705</v>
      </c>
      <c r="E64" s="456">
        <f t="shared" si="5"/>
        <v>0.05</v>
      </c>
      <c r="F64" s="532"/>
    </row>
    <row r="65" s="437" customFormat="1" ht="26.1" customHeight="1" spans="1:6">
      <c r="A65" s="533"/>
      <c r="B65" s="534" t="s">
        <v>991</v>
      </c>
      <c r="C65" s="535">
        <v>417900</v>
      </c>
      <c r="D65" s="536">
        <v>397005</v>
      </c>
      <c r="E65" s="537">
        <f t="shared" si="5"/>
        <v>0.05</v>
      </c>
      <c r="F65" s="538"/>
    </row>
    <row r="66" s="139" customFormat="1" ht="33.95" customHeight="1" spans="1:6">
      <c r="A66" s="25" t="s">
        <v>176</v>
      </c>
      <c r="B66" s="25" t="s">
        <v>200</v>
      </c>
      <c r="C66" s="26" t="s">
        <v>178</v>
      </c>
      <c r="D66" s="26" t="s">
        <v>179</v>
      </c>
      <c r="E66" s="28" t="s">
        <v>180</v>
      </c>
      <c r="F66" s="25" t="s">
        <v>401</v>
      </c>
    </row>
    <row r="67" s="437" customFormat="1" ht="26.1" customHeight="1" spans="1:6">
      <c r="A67" s="486" t="s">
        <v>992</v>
      </c>
      <c r="B67" s="505" t="s">
        <v>993</v>
      </c>
      <c r="C67" s="455">
        <v>169900</v>
      </c>
      <c r="D67" s="494">
        <v>163200</v>
      </c>
      <c r="E67" s="479">
        <f t="shared" ref="E67:E73" si="6">1-D67/C67</f>
        <v>0.0394349617422013</v>
      </c>
      <c r="F67" s="539">
        <v>2200</v>
      </c>
    </row>
    <row r="68" s="437" customFormat="1" ht="29.25" customHeight="1" spans="1:6">
      <c r="A68" s="487"/>
      <c r="B68" s="540" t="s">
        <v>994</v>
      </c>
      <c r="C68" s="541"/>
      <c r="D68" s="541"/>
      <c r="E68" s="541"/>
      <c r="F68" s="542"/>
    </row>
    <row r="69" s="139" customFormat="1" ht="33.95" customHeight="1" spans="1:6">
      <c r="A69" s="25" t="s">
        <v>176</v>
      </c>
      <c r="B69" s="25" t="s">
        <v>200</v>
      </c>
      <c r="C69" s="26" t="s">
        <v>178</v>
      </c>
      <c r="D69" s="26" t="s">
        <v>179</v>
      </c>
      <c r="E69" s="28" t="s">
        <v>180</v>
      </c>
      <c r="F69" s="25" t="s">
        <v>401</v>
      </c>
    </row>
    <row r="70" ht="26.1" customHeight="1" spans="1:6">
      <c r="A70" s="543" t="s">
        <v>995</v>
      </c>
      <c r="B70" s="544" t="s">
        <v>996</v>
      </c>
      <c r="C70" s="455">
        <v>299900</v>
      </c>
      <c r="D70" s="545">
        <v>227924</v>
      </c>
      <c r="E70" s="546">
        <f t="shared" si="6"/>
        <v>0.24</v>
      </c>
      <c r="F70" s="547">
        <v>2200</v>
      </c>
    </row>
    <row r="71" ht="26.1" customHeight="1" spans="1:6">
      <c r="A71" s="170"/>
      <c r="B71" s="544" t="s">
        <v>997</v>
      </c>
      <c r="C71" s="455">
        <v>335900</v>
      </c>
      <c r="D71" s="545">
        <v>262002</v>
      </c>
      <c r="E71" s="546">
        <f t="shared" si="6"/>
        <v>0.22</v>
      </c>
      <c r="F71" s="548"/>
    </row>
    <row r="72" ht="26.1" customHeight="1" spans="1:6">
      <c r="A72" s="170"/>
      <c r="B72" s="549" t="s">
        <v>998</v>
      </c>
      <c r="C72" s="455">
        <v>339900</v>
      </c>
      <c r="D72" s="545">
        <v>265122</v>
      </c>
      <c r="E72" s="456">
        <f t="shared" si="6"/>
        <v>0.22</v>
      </c>
      <c r="F72" s="548"/>
    </row>
    <row r="73" ht="26.1" customHeight="1" spans="1:6">
      <c r="A73" s="170"/>
      <c r="B73" s="549" t="s">
        <v>999</v>
      </c>
      <c r="C73" s="455">
        <v>359900</v>
      </c>
      <c r="D73" s="545">
        <v>287920</v>
      </c>
      <c r="E73" s="456">
        <f t="shared" si="6"/>
        <v>0.2</v>
      </c>
      <c r="F73" s="548"/>
    </row>
    <row r="74" ht="40.15" customHeight="1" spans="1:6">
      <c r="A74" s="550"/>
      <c r="B74" s="518" t="s">
        <v>1000</v>
      </c>
      <c r="C74" s="519"/>
      <c r="D74" s="519"/>
      <c r="E74" s="519"/>
      <c r="F74" s="548"/>
    </row>
    <row r="75" ht="26.1" customHeight="1" spans="1:6">
      <c r="A75" s="551" t="s">
        <v>1001</v>
      </c>
      <c r="B75" s="464" t="s">
        <v>1002</v>
      </c>
      <c r="C75" s="454">
        <v>217900</v>
      </c>
      <c r="D75" s="552">
        <v>165604</v>
      </c>
      <c r="E75" s="456">
        <f t="shared" ref="E75:E77" si="7">1-D75/C75</f>
        <v>0.24</v>
      </c>
      <c r="F75" s="548"/>
    </row>
    <row r="76" ht="26.1" customHeight="1" spans="1:6">
      <c r="A76" s="170"/>
      <c r="B76" s="464" t="s">
        <v>1003</v>
      </c>
      <c r="C76" s="454">
        <v>232900</v>
      </c>
      <c r="D76" s="552">
        <v>179333</v>
      </c>
      <c r="E76" s="456">
        <f t="shared" si="7"/>
        <v>0.23</v>
      </c>
      <c r="F76" s="548"/>
    </row>
    <row r="77" ht="26.1" customHeight="1" spans="1:6">
      <c r="A77" s="170"/>
      <c r="B77" s="464" t="s">
        <v>1004</v>
      </c>
      <c r="C77" s="454">
        <v>249900</v>
      </c>
      <c r="D77" s="552">
        <v>197421</v>
      </c>
      <c r="E77" s="456">
        <f t="shared" si="7"/>
        <v>0.21</v>
      </c>
      <c r="F77" s="548"/>
    </row>
    <row r="78" ht="40.15" customHeight="1" spans="1:6">
      <c r="A78" s="550"/>
      <c r="B78" s="518" t="s">
        <v>1005</v>
      </c>
      <c r="C78" s="519"/>
      <c r="D78" s="519"/>
      <c r="E78" s="519"/>
      <c r="F78" s="548"/>
    </row>
    <row r="79" ht="26.1" customHeight="1" spans="1:6">
      <c r="A79" s="551" t="s">
        <v>1006</v>
      </c>
      <c r="B79" s="493" t="s">
        <v>1007</v>
      </c>
      <c r="C79" s="455">
        <v>252900</v>
      </c>
      <c r="D79" s="553">
        <v>197262</v>
      </c>
      <c r="E79" s="456">
        <f t="shared" ref="E79:E81" si="8">1-D79/C79</f>
        <v>0.22</v>
      </c>
      <c r="F79" s="548"/>
    </row>
    <row r="80" s="139" customFormat="1" ht="26.1" customHeight="1" spans="1:6">
      <c r="A80" s="170"/>
      <c r="B80" s="554" t="s">
        <v>1008</v>
      </c>
      <c r="C80" s="530">
        <v>263900</v>
      </c>
      <c r="D80" s="555">
        <v>208481</v>
      </c>
      <c r="E80" s="501">
        <f t="shared" si="8"/>
        <v>0.21</v>
      </c>
      <c r="F80" s="548"/>
    </row>
    <row r="81" ht="26.1" customHeight="1" spans="1:6">
      <c r="A81" s="170"/>
      <c r="B81" s="556" t="s">
        <v>1009</v>
      </c>
      <c r="C81" s="481">
        <v>309900</v>
      </c>
      <c r="D81" s="482">
        <v>239679</v>
      </c>
      <c r="E81" s="479">
        <f t="shared" si="8"/>
        <v>0.226592449177154</v>
      </c>
      <c r="F81" s="548"/>
    </row>
    <row r="82" ht="40.15" customHeight="1" spans="1:6">
      <c r="A82" s="550"/>
      <c r="B82" s="518" t="s">
        <v>1010</v>
      </c>
      <c r="C82" s="519"/>
      <c r="D82" s="519"/>
      <c r="E82" s="519"/>
      <c r="F82" s="548"/>
    </row>
    <row r="83" ht="26.1" customHeight="1" spans="1:6">
      <c r="A83" s="557" t="s">
        <v>1011</v>
      </c>
      <c r="B83" s="549" t="s">
        <v>1012</v>
      </c>
      <c r="C83" s="558">
        <v>189900</v>
      </c>
      <c r="D83" s="523">
        <v>151920</v>
      </c>
      <c r="E83" s="546">
        <f t="shared" ref="E83:E91" si="9">1-D83/C83</f>
        <v>0.2</v>
      </c>
      <c r="F83" s="548"/>
    </row>
    <row r="84" s="139" customFormat="1" ht="26.1" customHeight="1" spans="1:8">
      <c r="A84" s="170"/>
      <c r="B84" s="549" t="s">
        <v>1013</v>
      </c>
      <c r="C84" s="455">
        <v>199900</v>
      </c>
      <c r="D84" s="523">
        <v>159920</v>
      </c>
      <c r="E84" s="546">
        <f t="shared" si="9"/>
        <v>0.2</v>
      </c>
      <c r="F84" s="548"/>
      <c r="G84" s="137"/>
      <c r="H84" s="137"/>
    </row>
    <row r="85" ht="26.1" customHeight="1" spans="1:6">
      <c r="A85" s="550"/>
      <c r="B85" s="549" t="s">
        <v>1014</v>
      </c>
      <c r="C85" s="455">
        <v>209900</v>
      </c>
      <c r="D85" s="523">
        <v>167920</v>
      </c>
      <c r="E85" s="456">
        <f t="shared" si="9"/>
        <v>0.2</v>
      </c>
      <c r="F85" s="548"/>
    </row>
    <row r="86" ht="26.1" customHeight="1" spans="1:6">
      <c r="A86" s="522" t="s">
        <v>1015</v>
      </c>
      <c r="B86" s="549" t="s">
        <v>1016</v>
      </c>
      <c r="C86" s="455">
        <v>125900</v>
      </c>
      <c r="D86" s="494">
        <v>101979</v>
      </c>
      <c r="E86" s="456">
        <f t="shared" si="9"/>
        <v>0.19</v>
      </c>
      <c r="F86" s="548"/>
    </row>
    <row r="87" s="139" customFormat="1" ht="26.1" customHeight="1" spans="1:6">
      <c r="A87" s="207"/>
      <c r="B87" s="549" t="s">
        <v>1017</v>
      </c>
      <c r="C87" s="455">
        <v>135900</v>
      </c>
      <c r="D87" s="494">
        <v>110079</v>
      </c>
      <c r="E87" s="456">
        <f t="shared" si="9"/>
        <v>0.19</v>
      </c>
      <c r="F87" s="548"/>
    </row>
    <row r="88" s="139" customFormat="1" ht="26.1" customHeight="1" spans="1:8">
      <c r="A88" s="522" t="s">
        <v>1018</v>
      </c>
      <c r="B88" s="549" t="s">
        <v>1019</v>
      </c>
      <c r="C88" s="455">
        <v>155900</v>
      </c>
      <c r="D88" s="494">
        <v>127838</v>
      </c>
      <c r="E88" s="456">
        <f t="shared" si="9"/>
        <v>0.18</v>
      </c>
      <c r="F88" s="548"/>
      <c r="G88" s="137"/>
      <c r="H88" s="137"/>
    </row>
    <row r="89" ht="26.1" customHeight="1" spans="1:6">
      <c r="A89" s="207"/>
      <c r="B89" s="549" t="s">
        <v>1020</v>
      </c>
      <c r="C89" s="455">
        <v>165900</v>
      </c>
      <c r="D89" s="494">
        <v>136038</v>
      </c>
      <c r="E89" s="456">
        <f t="shared" si="9"/>
        <v>0.18</v>
      </c>
      <c r="F89" s="548"/>
    </row>
    <row r="90" ht="26.1" customHeight="1" spans="1:6">
      <c r="A90" s="207"/>
      <c r="B90" s="549" t="s">
        <v>1021</v>
      </c>
      <c r="C90" s="455">
        <v>175900</v>
      </c>
      <c r="D90" s="494">
        <v>144238</v>
      </c>
      <c r="E90" s="456">
        <f t="shared" si="9"/>
        <v>0.18</v>
      </c>
      <c r="F90" s="548"/>
    </row>
    <row r="91" ht="26.1" customHeight="1" spans="1:6">
      <c r="A91" s="207"/>
      <c r="B91" s="549" t="s">
        <v>1022</v>
      </c>
      <c r="C91" s="455">
        <v>185900</v>
      </c>
      <c r="D91" s="494">
        <v>152438</v>
      </c>
      <c r="E91" s="456">
        <f t="shared" si="9"/>
        <v>0.18</v>
      </c>
      <c r="F91" s="559"/>
    </row>
    <row r="92" s="139" customFormat="1" ht="33.95" customHeight="1" spans="1:6">
      <c r="A92" s="25" t="s">
        <v>176</v>
      </c>
      <c r="B92" s="25" t="s">
        <v>200</v>
      </c>
      <c r="C92" s="26" t="s">
        <v>178</v>
      </c>
      <c r="D92" s="26" t="s">
        <v>179</v>
      </c>
      <c r="E92" s="28" t="s">
        <v>180</v>
      </c>
      <c r="F92" s="25" t="s">
        <v>401</v>
      </c>
    </row>
    <row r="93" s="139" customFormat="1" ht="26.1" customHeight="1" spans="1:8">
      <c r="A93" s="170" t="s">
        <v>1023</v>
      </c>
      <c r="B93" s="544" t="s">
        <v>1024</v>
      </c>
      <c r="C93" s="526">
        <v>184900</v>
      </c>
      <c r="D93" s="553">
        <v>146071</v>
      </c>
      <c r="E93" s="456">
        <f t="shared" ref="E93:E113" si="10">1-D93/C93</f>
        <v>0.21</v>
      </c>
      <c r="F93" s="560">
        <v>2200</v>
      </c>
      <c r="G93" s="137"/>
      <c r="H93" s="137"/>
    </row>
    <row r="94" ht="26.1" customHeight="1" spans="1:6">
      <c r="A94" s="170"/>
      <c r="B94" s="544" t="s">
        <v>1025</v>
      </c>
      <c r="C94" s="526">
        <v>194900</v>
      </c>
      <c r="D94" s="553">
        <v>153971</v>
      </c>
      <c r="E94" s="456">
        <f t="shared" si="10"/>
        <v>0.21</v>
      </c>
      <c r="F94" s="560"/>
    </row>
    <row r="95" ht="26.1" customHeight="1" spans="1:6">
      <c r="A95" s="170"/>
      <c r="B95" s="544" t="s">
        <v>1026</v>
      </c>
      <c r="C95" s="526">
        <v>219900</v>
      </c>
      <c r="D95" s="553">
        <v>173721</v>
      </c>
      <c r="E95" s="456">
        <f t="shared" si="10"/>
        <v>0.21</v>
      </c>
      <c r="F95" s="560"/>
    </row>
    <row r="96" s="139" customFormat="1" ht="26.1" customHeight="1" spans="1:6">
      <c r="A96" s="170"/>
      <c r="B96" s="544" t="s">
        <v>1027</v>
      </c>
      <c r="C96" s="526">
        <v>229900</v>
      </c>
      <c r="D96" s="553">
        <v>181621</v>
      </c>
      <c r="E96" s="456">
        <f t="shared" si="10"/>
        <v>0.21</v>
      </c>
      <c r="F96" s="560"/>
    </row>
    <row r="97" s="139" customFormat="1" ht="26.1" customHeight="1" spans="1:8">
      <c r="A97" s="550"/>
      <c r="B97" s="544" t="s">
        <v>1028</v>
      </c>
      <c r="C97" s="526">
        <v>239900</v>
      </c>
      <c r="D97" s="553">
        <v>189521</v>
      </c>
      <c r="E97" s="456">
        <f t="shared" si="10"/>
        <v>0.21</v>
      </c>
      <c r="F97" s="560"/>
      <c r="G97" s="137"/>
      <c r="H97" s="137"/>
    </row>
    <row r="98" ht="26.1" customHeight="1" spans="1:6">
      <c r="A98" s="561" t="s">
        <v>1029</v>
      </c>
      <c r="B98" s="525" t="s">
        <v>1030</v>
      </c>
      <c r="C98" s="526">
        <v>175900</v>
      </c>
      <c r="D98" s="562">
        <v>131925</v>
      </c>
      <c r="E98" s="546">
        <f t="shared" si="10"/>
        <v>0.25</v>
      </c>
      <c r="F98" s="563">
        <v>2200</v>
      </c>
    </row>
    <row r="99" ht="26.1" customHeight="1" spans="1:6">
      <c r="A99" s="564"/>
      <c r="B99" s="525" t="s">
        <v>1031</v>
      </c>
      <c r="C99" s="526">
        <v>184900</v>
      </c>
      <c r="D99" s="562">
        <v>138675</v>
      </c>
      <c r="E99" s="546">
        <f t="shared" si="10"/>
        <v>0.25</v>
      </c>
      <c r="F99" s="563"/>
    </row>
    <row r="100" ht="26.1" customHeight="1" spans="1:6">
      <c r="A100" s="564"/>
      <c r="B100" s="525" t="s">
        <v>1032</v>
      </c>
      <c r="C100" s="526">
        <v>195900</v>
      </c>
      <c r="D100" s="562">
        <v>146925</v>
      </c>
      <c r="E100" s="546">
        <f t="shared" si="10"/>
        <v>0.25</v>
      </c>
      <c r="F100" s="563"/>
    </row>
    <row r="101" ht="26.1" customHeight="1" spans="1:6">
      <c r="A101" s="564"/>
      <c r="B101" s="525" t="s">
        <v>1033</v>
      </c>
      <c r="C101" s="526">
        <v>204900</v>
      </c>
      <c r="D101" s="562">
        <v>153675</v>
      </c>
      <c r="E101" s="546">
        <f t="shared" si="10"/>
        <v>0.25</v>
      </c>
      <c r="F101" s="563"/>
    </row>
    <row r="102" ht="26.1" customHeight="1" spans="1:6">
      <c r="A102" s="565"/>
      <c r="B102" s="525" t="s">
        <v>1034</v>
      </c>
      <c r="C102" s="526">
        <v>219900</v>
      </c>
      <c r="D102" s="562">
        <v>164925</v>
      </c>
      <c r="E102" s="546">
        <f t="shared" si="10"/>
        <v>0.25</v>
      </c>
      <c r="F102" s="563"/>
    </row>
    <row r="103" ht="26.1" customHeight="1" spans="1:6">
      <c r="A103" s="564" t="s">
        <v>1035</v>
      </c>
      <c r="B103" s="464" t="s">
        <v>1036</v>
      </c>
      <c r="C103" s="455">
        <v>293900</v>
      </c>
      <c r="D103" s="494">
        <v>226303</v>
      </c>
      <c r="E103" s="456">
        <f t="shared" si="10"/>
        <v>0.23</v>
      </c>
      <c r="F103" s="566">
        <v>2200</v>
      </c>
    </row>
    <row r="104" ht="26.1" customHeight="1" spans="1:6">
      <c r="A104" s="564"/>
      <c r="B104" s="464" t="s">
        <v>1037</v>
      </c>
      <c r="C104" s="455">
        <v>293900</v>
      </c>
      <c r="D104" s="494">
        <v>226303</v>
      </c>
      <c r="E104" s="456">
        <f t="shared" si="10"/>
        <v>0.23</v>
      </c>
      <c r="F104" s="566"/>
    </row>
    <row r="105" s="139" customFormat="1" ht="26.1" customHeight="1" spans="1:6">
      <c r="A105" s="564"/>
      <c r="B105" s="464" t="s">
        <v>1038</v>
      </c>
      <c r="C105" s="558">
        <v>259900</v>
      </c>
      <c r="D105" s="494">
        <v>200123</v>
      </c>
      <c r="E105" s="456">
        <f t="shared" si="10"/>
        <v>0.23</v>
      </c>
      <c r="F105" s="566"/>
    </row>
    <row r="106" s="139" customFormat="1" ht="26.1" customHeight="1" spans="1:8">
      <c r="A106" s="564"/>
      <c r="B106" s="525" t="s">
        <v>1039</v>
      </c>
      <c r="C106" s="567">
        <v>329900</v>
      </c>
      <c r="D106" s="494">
        <v>254023</v>
      </c>
      <c r="E106" s="456">
        <f t="shared" si="10"/>
        <v>0.23</v>
      </c>
      <c r="F106" s="568"/>
      <c r="G106" s="137"/>
      <c r="H106" s="137"/>
    </row>
    <row r="107" ht="26.1" customHeight="1" spans="1:6">
      <c r="A107" s="165" t="s">
        <v>1040</v>
      </c>
      <c r="B107" s="525" t="s">
        <v>1041</v>
      </c>
      <c r="C107" s="526">
        <v>89900</v>
      </c>
      <c r="D107" s="494">
        <v>71021</v>
      </c>
      <c r="E107" s="456">
        <f t="shared" si="10"/>
        <v>0.21</v>
      </c>
      <c r="F107" s="566">
        <v>2200</v>
      </c>
    </row>
    <row r="108" ht="26.1" customHeight="1" spans="1:6">
      <c r="A108" s="170"/>
      <c r="B108" s="525" t="s">
        <v>1042</v>
      </c>
      <c r="C108" s="526">
        <v>108900</v>
      </c>
      <c r="D108" s="494">
        <v>86031</v>
      </c>
      <c r="E108" s="456">
        <f t="shared" si="10"/>
        <v>0.21</v>
      </c>
      <c r="F108" s="566"/>
    </row>
    <row r="109" ht="26.1" customHeight="1" spans="1:6">
      <c r="A109" s="170"/>
      <c r="B109" s="525" t="s">
        <v>1043</v>
      </c>
      <c r="C109" s="526">
        <v>111900</v>
      </c>
      <c r="D109" s="494">
        <v>88401</v>
      </c>
      <c r="E109" s="456">
        <f t="shared" si="10"/>
        <v>0.21</v>
      </c>
      <c r="F109" s="566"/>
    </row>
    <row r="110" ht="26.1" customHeight="1" spans="1:6">
      <c r="A110" s="170"/>
      <c r="B110" s="525" t="s">
        <v>1044</v>
      </c>
      <c r="C110" s="526">
        <v>111900</v>
      </c>
      <c r="D110" s="494">
        <v>88401</v>
      </c>
      <c r="E110" s="456">
        <f t="shared" si="10"/>
        <v>0.21</v>
      </c>
      <c r="F110" s="566"/>
    </row>
    <row r="111" ht="26.1" customHeight="1" spans="1:6">
      <c r="A111" s="170"/>
      <c r="B111" s="525" t="s">
        <v>1045</v>
      </c>
      <c r="C111" s="567">
        <v>117900</v>
      </c>
      <c r="D111" s="494">
        <v>93141</v>
      </c>
      <c r="E111" s="456">
        <f t="shared" si="10"/>
        <v>0.21</v>
      </c>
      <c r="F111" s="566"/>
    </row>
    <row r="112" ht="26.1" customHeight="1" spans="1:6">
      <c r="A112" s="170"/>
      <c r="B112" s="525" t="s">
        <v>1046</v>
      </c>
      <c r="C112" s="526">
        <v>117900</v>
      </c>
      <c r="D112" s="494">
        <v>93141</v>
      </c>
      <c r="E112" s="456">
        <f t="shared" si="10"/>
        <v>0.21</v>
      </c>
      <c r="F112" s="566"/>
    </row>
    <row r="113" ht="26.1" customHeight="1" spans="1:6">
      <c r="A113" s="569"/>
      <c r="B113" s="525" t="s">
        <v>1047</v>
      </c>
      <c r="C113" s="567">
        <v>122900</v>
      </c>
      <c r="D113" s="494">
        <v>97091</v>
      </c>
      <c r="E113" s="456">
        <f t="shared" si="10"/>
        <v>0.21</v>
      </c>
      <c r="F113" s="570"/>
    </row>
    <row r="114" s="139" customFormat="1" ht="33.95" customHeight="1" spans="1:6">
      <c r="A114" s="25" t="s">
        <v>176</v>
      </c>
      <c r="B114" s="25" t="s">
        <v>200</v>
      </c>
      <c r="C114" s="26" t="s">
        <v>178</v>
      </c>
      <c r="D114" s="26" t="s">
        <v>179</v>
      </c>
      <c r="E114" s="28" t="s">
        <v>180</v>
      </c>
      <c r="F114" s="25" t="s">
        <v>401</v>
      </c>
    </row>
    <row r="115" s="139" customFormat="1" ht="26.1" customHeight="1" spans="1:8">
      <c r="A115" s="207" t="s">
        <v>1048</v>
      </c>
      <c r="B115" s="525" t="s">
        <v>1049</v>
      </c>
      <c r="C115" s="567">
        <v>99900</v>
      </c>
      <c r="D115" s="494">
        <v>77922</v>
      </c>
      <c r="E115" s="456">
        <f t="shared" ref="E115:E125" si="11">1-D115/C115</f>
        <v>0.22</v>
      </c>
      <c r="F115" s="563">
        <v>2200</v>
      </c>
      <c r="G115" s="137"/>
      <c r="H115" s="137"/>
    </row>
    <row r="116" ht="26.1" customHeight="1" spans="1:6">
      <c r="A116" s="207"/>
      <c r="B116" s="525" t="s">
        <v>1050</v>
      </c>
      <c r="C116" s="567">
        <v>109900</v>
      </c>
      <c r="D116" s="494">
        <v>85722</v>
      </c>
      <c r="E116" s="456">
        <f t="shared" si="11"/>
        <v>0.22</v>
      </c>
      <c r="F116" s="563"/>
    </row>
    <row r="117" s="139" customFormat="1" ht="26.1" customHeight="1" spans="1:6">
      <c r="A117" s="207"/>
      <c r="B117" s="525" t="s">
        <v>1051</v>
      </c>
      <c r="C117" s="567">
        <v>127900</v>
      </c>
      <c r="D117" s="494">
        <v>99762</v>
      </c>
      <c r="E117" s="456">
        <f t="shared" si="11"/>
        <v>0.22</v>
      </c>
      <c r="F117" s="563"/>
    </row>
    <row r="118" s="139" customFormat="1" ht="26.1" customHeight="1" spans="1:8">
      <c r="A118" s="207"/>
      <c r="B118" s="525" t="s">
        <v>1052</v>
      </c>
      <c r="C118" s="567">
        <v>127900</v>
      </c>
      <c r="D118" s="494">
        <v>99762</v>
      </c>
      <c r="E118" s="456">
        <f t="shared" si="11"/>
        <v>0.22</v>
      </c>
      <c r="F118" s="563"/>
      <c r="G118" s="137"/>
      <c r="H118" s="137"/>
    </row>
    <row r="119" ht="26.1" customHeight="1" spans="1:6">
      <c r="A119" s="207"/>
      <c r="B119" s="525" t="s">
        <v>1053</v>
      </c>
      <c r="C119" s="567">
        <v>134900</v>
      </c>
      <c r="D119" s="494">
        <v>105222</v>
      </c>
      <c r="E119" s="456">
        <f t="shared" si="11"/>
        <v>0.22</v>
      </c>
      <c r="F119" s="563"/>
    </row>
    <row r="120" ht="26.1" customHeight="1" spans="1:6">
      <c r="A120" s="207"/>
      <c r="B120" s="525" t="s">
        <v>1054</v>
      </c>
      <c r="C120" s="567">
        <v>139900</v>
      </c>
      <c r="D120" s="494">
        <v>109122</v>
      </c>
      <c r="E120" s="456">
        <f t="shared" si="11"/>
        <v>0.22</v>
      </c>
      <c r="F120" s="563"/>
    </row>
    <row r="121" ht="26.1" customHeight="1" spans="1:6">
      <c r="A121" s="207" t="s">
        <v>1055</v>
      </c>
      <c r="B121" s="525" t="s">
        <v>1056</v>
      </c>
      <c r="C121" s="567">
        <v>139900</v>
      </c>
      <c r="D121" s="494">
        <v>107723</v>
      </c>
      <c r="E121" s="456">
        <f t="shared" si="11"/>
        <v>0.23</v>
      </c>
      <c r="F121" s="563">
        <v>2200</v>
      </c>
    </row>
    <row r="122" s="152" customFormat="1" ht="26.1" customHeight="1" spans="1:6">
      <c r="A122" s="207"/>
      <c r="B122" s="525" t="s">
        <v>1057</v>
      </c>
      <c r="C122" s="567">
        <v>149900</v>
      </c>
      <c r="D122" s="494">
        <v>115423</v>
      </c>
      <c r="E122" s="456">
        <f t="shared" si="11"/>
        <v>0.23</v>
      </c>
      <c r="F122" s="563"/>
    </row>
    <row r="123" s="152" customFormat="1" ht="26.1" customHeight="1" spans="1:6">
      <c r="A123" s="207"/>
      <c r="B123" s="525" t="s">
        <v>1058</v>
      </c>
      <c r="C123" s="567">
        <v>159900</v>
      </c>
      <c r="D123" s="494">
        <v>123123</v>
      </c>
      <c r="E123" s="456">
        <f t="shared" si="11"/>
        <v>0.23</v>
      </c>
      <c r="F123" s="563"/>
    </row>
    <row r="124" s="152" customFormat="1" ht="26.1" customHeight="1" spans="1:8">
      <c r="A124" s="207"/>
      <c r="B124" s="525" t="s">
        <v>1059</v>
      </c>
      <c r="C124" s="567">
        <v>169900</v>
      </c>
      <c r="D124" s="494">
        <v>130823</v>
      </c>
      <c r="E124" s="456">
        <f t="shared" si="11"/>
        <v>0.23</v>
      </c>
      <c r="F124" s="563"/>
      <c r="G124" s="137"/>
      <c r="H124" s="137"/>
    </row>
    <row r="125" s="437" customFormat="1" ht="26.1" customHeight="1" spans="1:6">
      <c r="A125" s="533"/>
      <c r="B125" s="571" t="s">
        <v>1060</v>
      </c>
      <c r="C125" s="572">
        <v>179900</v>
      </c>
      <c r="D125" s="494">
        <v>138523</v>
      </c>
      <c r="E125" s="573">
        <f t="shared" si="11"/>
        <v>0.23</v>
      </c>
      <c r="F125" s="574"/>
    </row>
    <row r="126" s="437" customFormat="1" ht="34.15" customHeight="1" spans="1:8">
      <c r="A126" s="575" t="s">
        <v>265</v>
      </c>
      <c r="B126" s="575"/>
      <c r="C126" s="576"/>
      <c r="D126" s="576"/>
      <c r="E126" s="577"/>
      <c r="F126" s="575"/>
      <c r="G126" s="137"/>
      <c r="H126" s="137"/>
    </row>
    <row r="127" ht="14.25" spans="1:6">
      <c r="A127" s="56" t="s">
        <v>333</v>
      </c>
      <c r="B127" s="56"/>
      <c r="C127" s="99"/>
      <c r="D127" s="99"/>
      <c r="E127" s="100"/>
      <c r="F127" s="56"/>
    </row>
  </sheetData>
  <mergeCells count="56">
    <mergeCell ref="A1:F1"/>
    <mergeCell ref="A2:F2"/>
    <mergeCell ref="A3:F3"/>
    <mergeCell ref="A4:F4"/>
    <mergeCell ref="B9:E9"/>
    <mergeCell ref="B16:E16"/>
    <mergeCell ref="B22:E22"/>
    <mergeCell ref="B28:E28"/>
    <mergeCell ref="B34:E34"/>
    <mergeCell ref="B39:E39"/>
    <mergeCell ref="B42:E42"/>
    <mergeCell ref="B48:E48"/>
    <mergeCell ref="B51:E51"/>
    <mergeCell ref="B68:E68"/>
    <mergeCell ref="B74:E74"/>
    <mergeCell ref="B78:E78"/>
    <mergeCell ref="B82:E82"/>
    <mergeCell ref="A126:F126"/>
    <mergeCell ref="A127:F127"/>
    <mergeCell ref="A6:A9"/>
    <mergeCell ref="A11:A16"/>
    <mergeCell ref="A18:A22"/>
    <mergeCell ref="A24:A28"/>
    <mergeCell ref="A30:A34"/>
    <mergeCell ref="A36:A39"/>
    <mergeCell ref="A41:A42"/>
    <mergeCell ref="A44:A48"/>
    <mergeCell ref="A49:A51"/>
    <mergeCell ref="A53:A58"/>
    <mergeCell ref="A59:A65"/>
    <mergeCell ref="A67:A68"/>
    <mergeCell ref="A70:A74"/>
    <mergeCell ref="A75:A78"/>
    <mergeCell ref="A79:A82"/>
    <mergeCell ref="A83:A85"/>
    <mergeCell ref="A86:A87"/>
    <mergeCell ref="A88:A91"/>
    <mergeCell ref="A93:A97"/>
    <mergeCell ref="A98:A102"/>
    <mergeCell ref="A103:A106"/>
    <mergeCell ref="A107:A113"/>
    <mergeCell ref="A115:A120"/>
    <mergeCell ref="A121:A125"/>
    <mergeCell ref="F6:F22"/>
    <mergeCell ref="F24:F39"/>
    <mergeCell ref="F40:F42"/>
    <mergeCell ref="F44:F51"/>
    <mergeCell ref="F53:F65"/>
    <mergeCell ref="F67:F68"/>
    <mergeCell ref="F70:F91"/>
    <mergeCell ref="F93:F97"/>
    <mergeCell ref="F98:F102"/>
    <mergeCell ref="F103:F106"/>
    <mergeCell ref="F107:F113"/>
    <mergeCell ref="F115:F120"/>
    <mergeCell ref="F121:F125"/>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76"/>
  <sheetViews>
    <sheetView workbookViewId="0">
      <selection activeCell="A1" sqref="A1:F1"/>
    </sheetView>
  </sheetViews>
  <sheetFormatPr defaultColWidth="9" defaultRowHeight="17.25"/>
  <cols>
    <col min="1" max="1" width="14.625" style="340" customWidth="1"/>
    <col min="2" max="2" width="58.5" style="57" customWidth="1"/>
    <col min="3" max="3" width="20.625" style="341" customWidth="1"/>
    <col min="4" max="4" width="20.625" style="342" customWidth="1"/>
    <col min="5" max="5" width="20.625" style="343" customWidth="1"/>
    <col min="6" max="6" width="20.625" style="344" customWidth="1"/>
    <col min="7" max="7" width="9" style="11"/>
    <col min="8" max="8" width="12.625" style="11" customWidth="1"/>
    <col min="9" max="9" width="12.125" style="11"/>
    <col min="10" max="16384" width="9" style="11"/>
  </cols>
  <sheetData>
    <row r="1" ht="39.95" customHeight="1" spans="1:6">
      <c r="A1" s="12" t="s">
        <v>20</v>
      </c>
      <c r="B1" s="250"/>
      <c r="C1" s="14"/>
      <c r="D1" s="14"/>
      <c r="E1" s="15"/>
      <c r="F1" s="252"/>
    </row>
    <row r="2" ht="30" customHeight="1" spans="1:6">
      <c r="A2" s="16" t="s">
        <v>1061</v>
      </c>
      <c r="B2" s="345"/>
      <c r="C2" s="18"/>
      <c r="D2" s="18"/>
      <c r="E2" s="19"/>
      <c r="F2" s="345"/>
    </row>
    <row r="3" s="1" customFormat="1" ht="30" customHeight="1" spans="1:6">
      <c r="A3" s="20" t="s">
        <v>1062</v>
      </c>
      <c r="B3" s="346"/>
      <c r="C3" s="22"/>
      <c r="D3" s="22"/>
      <c r="E3" s="23"/>
      <c r="F3" s="347"/>
    </row>
    <row r="4" s="2" customFormat="1" ht="33.95" customHeight="1" spans="1:6">
      <c r="A4" s="25" t="s">
        <v>176</v>
      </c>
      <c r="B4" s="25" t="s">
        <v>200</v>
      </c>
      <c r="C4" s="26" t="s">
        <v>178</v>
      </c>
      <c r="D4" s="27" t="s">
        <v>179</v>
      </c>
      <c r="E4" s="28" t="s">
        <v>180</v>
      </c>
      <c r="F4" s="25" t="s">
        <v>401</v>
      </c>
    </row>
    <row r="5" ht="26.1" customHeight="1" spans="1:6">
      <c r="A5" s="348" t="s">
        <v>1063</v>
      </c>
      <c r="B5" s="349" t="s">
        <v>1064</v>
      </c>
      <c r="C5" s="44">
        <v>289800</v>
      </c>
      <c r="D5" s="350">
        <v>242500</v>
      </c>
      <c r="E5" s="351">
        <f>1-D5/C5</f>
        <v>0.163216011042098</v>
      </c>
      <c r="F5" s="352">
        <v>2500</v>
      </c>
    </row>
    <row r="6" ht="26.1" customHeight="1" spans="1:6">
      <c r="A6" s="353"/>
      <c r="B6" s="349" t="s">
        <v>1065</v>
      </c>
      <c r="C6" s="354">
        <v>309800</v>
      </c>
      <c r="D6" s="355">
        <v>261000</v>
      </c>
      <c r="E6" s="351">
        <f>1-D6/C6</f>
        <v>0.157520981278244</v>
      </c>
      <c r="F6" s="356"/>
    </row>
    <row r="7" ht="26.1" customHeight="1" spans="1:6">
      <c r="A7" s="353"/>
      <c r="B7" s="349" t="s">
        <v>1066</v>
      </c>
      <c r="C7" s="354">
        <v>324800</v>
      </c>
      <c r="D7" s="355">
        <v>272300</v>
      </c>
      <c r="E7" s="351">
        <f>1-D7/C7</f>
        <v>0.161637931034483</v>
      </c>
      <c r="F7" s="356"/>
    </row>
    <row r="8" ht="26.1" customHeight="1" spans="1:6">
      <c r="A8" s="353"/>
      <c r="B8" s="349" t="s">
        <v>1067</v>
      </c>
      <c r="C8" s="354">
        <v>362800</v>
      </c>
      <c r="D8" s="355">
        <v>307400</v>
      </c>
      <c r="E8" s="351">
        <f>1-D8/C8</f>
        <v>0.152701212789416</v>
      </c>
      <c r="F8" s="356"/>
    </row>
    <row r="9" ht="26.1" customHeight="1" spans="1:6">
      <c r="A9" s="353"/>
      <c r="B9" s="349" t="s">
        <v>1068</v>
      </c>
      <c r="C9" s="354">
        <v>402800</v>
      </c>
      <c r="D9" s="355">
        <v>344400</v>
      </c>
      <c r="E9" s="351">
        <f>1-D9/C9</f>
        <v>0.144985104270109</v>
      </c>
      <c r="F9" s="356"/>
    </row>
    <row r="10" ht="48" customHeight="1" spans="1:6">
      <c r="A10" s="357"/>
      <c r="B10" s="358" t="s">
        <v>1069</v>
      </c>
      <c r="C10" s="349"/>
      <c r="D10" s="349"/>
      <c r="E10" s="349"/>
      <c r="F10" s="359"/>
    </row>
    <row r="11" s="2" customFormat="1" ht="33.95" customHeight="1" spans="1:6">
      <c r="A11" s="25" t="s">
        <v>176</v>
      </c>
      <c r="B11" s="25" t="s">
        <v>200</v>
      </c>
      <c r="C11" s="26" t="s">
        <v>178</v>
      </c>
      <c r="D11" s="27" t="s">
        <v>179</v>
      </c>
      <c r="E11" s="28" t="s">
        <v>180</v>
      </c>
      <c r="F11" s="25" t="s">
        <v>401</v>
      </c>
    </row>
    <row r="12" ht="26.1" customHeight="1" spans="1:6">
      <c r="A12" s="360" t="s">
        <v>1070</v>
      </c>
      <c r="B12" s="361" t="s">
        <v>1071</v>
      </c>
      <c r="C12" s="354">
        <v>198700</v>
      </c>
      <c r="D12" s="354">
        <v>161100</v>
      </c>
      <c r="E12" s="362">
        <f t="shared" ref="E12:E15" si="0">1-D12/C12</f>
        <v>0.189229994967287</v>
      </c>
      <c r="F12" s="363">
        <v>2800</v>
      </c>
    </row>
    <row r="13" ht="26.1" customHeight="1" spans="1:6">
      <c r="A13" s="364"/>
      <c r="B13" s="361" t="s">
        <v>1072</v>
      </c>
      <c r="C13" s="354">
        <v>229700</v>
      </c>
      <c r="D13" s="354">
        <v>178400</v>
      </c>
      <c r="E13" s="362">
        <f t="shared" si="0"/>
        <v>0.223334784501524</v>
      </c>
      <c r="F13" s="356"/>
    </row>
    <row r="14" ht="26.1" customHeight="1" spans="1:6">
      <c r="A14" s="364"/>
      <c r="B14" s="361" t="s">
        <v>1073</v>
      </c>
      <c r="C14" s="354">
        <v>237000</v>
      </c>
      <c r="D14" s="354">
        <v>185400</v>
      </c>
      <c r="E14" s="362">
        <f t="shared" si="0"/>
        <v>0.217721518987342</v>
      </c>
      <c r="F14" s="356"/>
    </row>
    <row r="15" ht="26.1" customHeight="1" spans="1:6">
      <c r="A15" s="364"/>
      <c r="B15" s="361" t="s">
        <v>1074</v>
      </c>
      <c r="C15" s="354">
        <v>247000</v>
      </c>
      <c r="D15" s="354">
        <v>197400</v>
      </c>
      <c r="E15" s="362">
        <f t="shared" si="0"/>
        <v>0.20080971659919</v>
      </c>
      <c r="F15" s="356"/>
    </row>
    <row r="16" ht="87.75" customHeight="1" spans="1:6">
      <c r="A16" s="365"/>
      <c r="B16" s="366" t="s">
        <v>1075</v>
      </c>
      <c r="C16" s="367"/>
      <c r="D16" s="367"/>
      <c r="E16" s="368"/>
      <c r="F16" s="369"/>
    </row>
    <row r="17" ht="26.1" customHeight="1" spans="1:8">
      <c r="A17" s="370" t="s">
        <v>1076</v>
      </c>
      <c r="B17" s="349" t="s">
        <v>1077</v>
      </c>
      <c r="C17" s="354">
        <v>250800</v>
      </c>
      <c r="D17" s="354">
        <v>214100</v>
      </c>
      <c r="E17" s="362">
        <f>1-D17/C17</f>
        <v>0.146331738437002</v>
      </c>
      <c r="F17" s="371">
        <v>2800</v>
      </c>
      <c r="H17" s="74"/>
    </row>
    <row r="18" ht="41.25" customHeight="1" spans="1:6">
      <c r="A18" s="372"/>
      <c r="B18" s="373" t="s">
        <v>1078</v>
      </c>
      <c r="C18" s="374"/>
      <c r="D18" s="374"/>
      <c r="E18" s="375"/>
      <c r="F18" s="376"/>
    </row>
    <row r="19" s="2" customFormat="1" ht="33.95" customHeight="1" spans="1:6">
      <c r="A19" s="25" t="s">
        <v>176</v>
      </c>
      <c r="B19" s="25" t="s">
        <v>200</v>
      </c>
      <c r="C19" s="26" t="s">
        <v>178</v>
      </c>
      <c r="D19" s="27" t="s">
        <v>179</v>
      </c>
      <c r="E19" s="28" t="s">
        <v>180</v>
      </c>
      <c r="F19" s="25" t="s">
        <v>401</v>
      </c>
    </row>
    <row r="20" ht="26.1" customHeight="1" spans="1:9">
      <c r="A20" s="377" t="s">
        <v>1079</v>
      </c>
      <c r="B20" s="349" t="s">
        <v>1080</v>
      </c>
      <c r="C20" s="355">
        <v>284900</v>
      </c>
      <c r="D20" s="355">
        <v>234100</v>
      </c>
      <c r="E20" s="362">
        <f>1-D20/C20</f>
        <v>0.178308178308178</v>
      </c>
      <c r="F20" s="378">
        <v>2800</v>
      </c>
      <c r="H20" s="74"/>
      <c r="I20" s="74"/>
    </row>
    <row r="21" ht="26.1" customHeight="1" spans="1:9">
      <c r="A21" s="377"/>
      <c r="B21" s="349" t="s">
        <v>1081</v>
      </c>
      <c r="C21" s="355">
        <v>305900</v>
      </c>
      <c r="D21" s="355">
        <v>253700</v>
      </c>
      <c r="E21" s="362">
        <f>1-D21/C21</f>
        <v>0.170644001307617</v>
      </c>
      <c r="F21" s="378"/>
      <c r="H21" s="74"/>
      <c r="I21" s="74"/>
    </row>
    <row r="22" ht="26.1" customHeight="1" spans="1:9">
      <c r="A22" s="377"/>
      <c r="B22" s="349" t="s">
        <v>1082</v>
      </c>
      <c r="C22" s="355">
        <v>325900</v>
      </c>
      <c r="D22" s="355">
        <v>272300</v>
      </c>
      <c r="E22" s="362">
        <f>1-D22/C22</f>
        <v>0.164467628106781</v>
      </c>
      <c r="F22" s="378"/>
      <c r="H22" s="74"/>
      <c r="I22" s="74"/>
    </row>
    <row r="23" ht="26.1" customHeight="1" spans="1:9">
      <c r="A23" s="377"/>
      <c r="B23" s="349" t="s">
        <v>1083</v>
      </c>
      <c r="C23" s="355">
        <v>395000</v>
      </c>
      <c r="D23" s="355">
        <v>336700</v>
      </c>
      <c r="E23" s="362">
        <f>1-D23/C23</f>
        <v>0.147594936708861</v>
      </c>
      <c r="F23" s="378"/>
      <c r="H23" s="74"/>
      <c r="I23" s="74"/>
    </row>
    <row r="24" ht="26.1" customHeight="1" spans="1:6">
      <c r="A24" s="377"/>
      <c r="B24" s="379" t="s">
        <v>1084</v>
      </c>
      <c r="C24" s="380"/>
      <c r="D24" s="380"/>
      <c r="E24" s="381"/>
      <c r="F24" s="378"/>
    </row>
    <row r="25" ht="26.1" customHeight="1" spans="1:6">
      <c r="A25" s="382" t="s">
        <v>1085</v>
      </c>
      <c r="B25" s="383" t="s">
        <v>1086</v>
      </c>
      <c r="C25" s="384">
        <v>295000</v>
      </c>
      <c r="D25" s="384">
        <v>249200</v>
      </c>
      <c r="E25" s="385">
        <v>0.155254237288136</v>
      </c>
      <c r="F25" s="386">
        <v>2800</v>
      </c>
    </row>
    <row r="26" ht="26.1" customHeight="1" spans="1:6">
      <c r="A26" s="387"/>
      <c r="B26" s="349" t="s">
        <v>1087</v>
      </c>
      <c r="C26" s="354">
        <v>315000</v>
      </c>
      <c r="D26" s="354">
        <v>267800</v>
      </c>
      <c r="E26" s="362">
        <v>0.14984126984127</v>
      </c>
      <c r="F26" s="388"/>
    </row>
    <row r="27" ht="26.1" customHeight="1" spans="1:6">
      <c r="A27" s="387"/>
      <c r="B27" s="349" t="s">
        <v>1088</v>
      </c>
      <c r="C27" s="354">
        <v>345000</v>
      </c>
      <c r="D27" s="354">
        <v>295800</v>
      </c>
      <c r="E27" s="362">
        <v>0.142608695652174</v>
      </c>
      <c r="F27" s="388"/>
    </row>
    <row r="28" ht="26.1" customHeight="1" spans="1:6">
      <c r="A28" s="387"/>
      <c r="B28" s="349" t="s">
        <v>1089</v>
      </c>
      <c r="C28" s="354">
        <v>375000</v>
      </c>
      <c r="D28" s="354">
        <v>323700</v>
      </c>
      <c r="E28" s="362">
        <v>0.1368</v>
      </c>
      <c r="F28" s="388"/>
    </row>
    <row r="29" ht="26.1" customHeight="1" spans="1:6">
      <c r="A29" s="387"/>
      <c r="B29" s="349" t="s">
        <v>1090</v>
      </c>
      <c r="C29" s="354">
        <v>375000</v>
      </c>
      <c r="D29" s="354">
        <v>323700</v>
      </c>
      <c r="E29" s="362">
        <v>0.1368</v>
      </c>
      <c r="F29" s="388"/>
    </row>
    <row r="30" ht="26.1" customHeight="1" spans="1:6">
      <c r="A30" s="387"/>
      <c r="B30" s="389" t="s">
        <v>1091</v>
      </c>
      <c r="C30" s="354">
        <v>405000</v>
      </c>
      <c r="D30" s="354">
        <v>351700</v>
      </c>
      <c r="E30" s="362">
        <v>0.131604938271605</v>
      </c>
      <c r="F30" s="388"/>
    </row>
    <row r="31" ht="26.1" customHeight="1" spans="1:6">
      <c r="A31" s="387"/>
      <c r="B31" s="389" t="s">
        <v>1092</v>
      </c>
      <c r="C31" s="354">
        <v>0</v>
      </c>
      <c r="D31" s="354">
        <v>0</v>
      </c>
      <c r="E31" s="362" t="s">
        <v>410</v>
      </c>
      <c r="F31" s="388"/>
    </row>
    <row r="32" ht="27" customHeight="1" spans="1:6">
      <c r="A32" s="390"/>
      <c r="B32" s="391" t="s">
        <v>1093</v>
      </c>
      <c r="C32" s="374"/>
      <c r="D32" s="374"/>
      <c r="E32" s="375"/>
      <c r="F32" s="392"/>
    </row>
    <row r="33" s="2" customFormat="1" ht="33.95" customHeight="1" spans="1:6">
      <c r="A33" s="25" t="s">
        <v>176</v>
      </c>
      <c r="B33" s="25" t="s">
        <v>200</v>
      </c>
      <c r="C33" s="26" t="s">
        <v>178</v>
      </c>
      <c r="D33" s="27" t="s">
        <v>179</v>
      </c>
      <c r="E33" s="28" t="s">
        <v>180</v>
      </c>
      <c r="F33" s="25" t="s">
        <v>401</v>
      </c>
    </row>
    <row r="34" s="338" customFormat="1" ht="26.1" customHeight="1" spans="1:6">
      <c r="A34" s="393" t="s">
        <v>1094</v>
      </c>
      <c r="B34" s="394" t="s">
        <v>1095</v>
      </c>
      <c r="C34" s="395">
        <v>151000</v>
      </c>
      <c r="D34" s="395">
        <v>132400</v>
      </c>
      <c r="E34" s="362">
        <f>1-D34/C34</f>
        <v>0.12317880794702</v>
      </c>
      <c r="F34" s="396">
        <v>2200</v>
      </c>
    </row>
    <row r="35" s="338" customFormat="1" ht="26.1" customHeight="1" spans="1:6">
      <c r="A35" s="397"/>
      <c r="B35" s="394" t="s">
        <v>1096</v>
      </c>
      <c r="C35" s="398">
        <v>178800</v>
      </c>
      <c r="D35" s="395">
        <v>158300</v>
      </c>
      <c r="E35" s="362">
        <f>1-D35/C35</f>
        <v>0.114653243847875</v>
      </c>
      <c r="F35" s="399"/>
    </row>
    <row r="36" s="338" customFormat="1" ht="26.1" customHeight="1" spans="1:6">
      <c r="A36" s="397"/>
      <c r="B36" s="400" t="s">
        <v>1097</v>
      </c>
      <c r="C36" s="398">
        <v>0</v>
      </c>
      <c r="D36" s="398">
        <v>0</v>
      </c>
      <c r="E36" s="362" t="s">
        <v>410</v>
      </c>
      <c r="F36" s="399"/>
    </row>
    <row r="37" s="338" customFormat="1" ht="26.1" customHeight="1" spans="1:6">
      <c r="A37" s="397"/>
      <c r="B37" s="394" t="s">
        <v>1098</v>
      </c>
      <c r="C37" s="398">
        <v>3000</v>
      </c>
      <c r="D37" s="398">
        <v>2800</v>
      </c>
      <c r="E37" s="362" t="s">
        <v>410</v>
      </c>
      <c r="F37" s="399"/>
    </row>
    <row r="38" s="2" customFormat="1" ht="33.95" customHeight="1" spans="1:6">
      <c r="A38" s="25" t="s">
        <v>176</v>
      </c>
      <c r="B38" s="25" t="s">
        <v>200</v>
      </c>
      <c r="C38" s="26" t="s">
        <v>178</v>
      </c>
      <c r="D38" s="27" t="s">
        <v>179</v>
      </c>
      <c r="E38" s="28" t="s">
        <v>180</v>
      </c>
      <c r="F38" s="25" t="s">
        <v>401</v>
      </c>
    </row>
    <row r="39" s="338" customFormat="1" ht="26.1" customHeight="1" spans="1:6">
      <c r="A39" s="401" t="s">
        <v>1099</v>
      </c>
      <c r="B39" s="402" t="s">
        <v>1100</v>
      </c>
      <c r="C39" s="403">
        <v>158600</v>
      </c>
      <c r="D39" s="403">
        <v>125700</v>
      </c>
      <c r="E39" s="404">
        <f>1-D39/C39</f>
        <v>0.207440100882724</v>
      </c>
      <c r="F39" s="405">
        <v>2800</v>
      </c>
    </row>
    <row r="40" s="338" customFormat="1" ht="26.1" customHeight="1" spans="1:6">
      <c r="A40" s="406"/>
      <c r="B40" s="402" t="s">
        <v>1101</v>
      </c>
      <c r="C40" s="407">
        <v>175600</v>
      </c>
      <c r="D40" s="407">
        <v>142300</v>
      </c>
      <c r="E40" s="408">
        <f>1-D40/C40</f>
        <v>0.189635535307517</v>
      </c>
      <c r="F40" s="409"/>
    </row>
    <row r="41" s="338" customFormat="1" ht="26.1" customHeight="1" spans="1:6">
      <c r="A41" s="406"/>
      <c r="B41" s="402" t="s">
        <v>1102</v>
      </c>
      <c r="C41" s="407">
        <v>181600</v>
      </c>
      <c r="D41" s="407">
        <v>147900</v>
      </c>
      <c r="E41" s="408">
        <f>1-D41/C41</f>
        <v>0.18557268722467</v>
      </c>
      <c r="F41" s="409"/>
    </row>
    <row r="42" s="338" customFormat="1" ht="26.1" customHeight="1" spans="1:6">
      <c r="A42" s="406"/>
      <c r="B42" s="402" t="s">
        <v>1103</v>
      </c>
      <c r="C42" s="407">
        <v>197600</v>
      </c>
      <c r="D42" s="407">
        <v>162800</v>
      </c>
      <c r="E42" s="408">
        <f>1-D42/C42</f>
        <v>0.176113360323887</v>
      </c>
      <c r="F42" s="409"/>
    </row>
    <row r="43" s="338" customFormat="1" ht="26.1" customHeight="1" spans="1:6">
      <c r="A43" s="406"/>
      <c r="B43" s="402" t="s">
        <v>1104</v>
      </c>
      <c r="C43" s="407">
        <v>216600</v>
      </c>
      <c r="D43" s="407">
        <v>180500</v>
      </c>
      <c r="E43" s="408">
        <f>1-D43/C43</f>
        <v>0.166666666666667</v>
      </c>
      <c r="F43" s="409"/>
    </row>
    <row r="44" s="338" customFormat="1" ht="26.1" customHeight="1" spans="1:6">
      <c r="A44" s="410"/>
      <c r="B44" s="411" t="s">
        <v>1105</v>
      </c>
      <c r="C44" s="411"/>
      <c r="D44" s="411"/>
      <c r="E44" s="411"/>
      <c r="F44" s="412"/>
    </row>
    <row r="45" ht="26.1" customHeight="1" spans="1:6">
      <c r="A45" s="413" t="s">
        <v>1106</v>
      </c>
      <c r="B45" s="414" t="s">
        <v>1107</v>
      </c>
      <c r="C45" s="354">
        <v>115900</v>
      </c>
      <c r="D45" s="355">
        <v>89900</v>
      </c>
      <c r="E45" s="362">
        <f t="shared" ref="E45:E49" si="1">1-D45/C45</f>
        <v>0.224331320103538</v>
      </c>
      <c r="F45" s="388">
        <v>2800</v>
      </c>
    </row>
    <row r="46" ht="26.1" customHeight="1" spans="1:6">
      <c r="A46" s="387"/>
      <c r="B46" s="414" t="s">
        <v>1108</v>
      </c>
      <c r="C46" s="354">
        <v>128900</v>
      </c>
      <c r="D46" s="355">
        <v>102000</v>
      </c>
      <c r="E46" s="362">
        <f t="shared" si="1"/>
        <v>0.208688906128782</v>
      </c>
      <c r="F46" s="388"/>
    </row>
    <row r="47" ht="26.1" customHeight="1" spans="1:6">
      <c r="A47" s="387"/>
      <c r="B47" s="414" t="s">
        <v>1109</v>
      </c>
      <c r="C47" s="354">
        <v>140900</v>
      </c>
      <c r="D47" s="355">
        <v>113100</v>
      </c>
      <c r="E47" s="362">
        <f t="shared" si="1"/>
        <v>0.197303051809794</v>
      </c>
      <c r="F47" s="388"/>
    </row>
    <row r="48" ht="26.1" customHeight="1" spans="1:6">
      <c r="A48" s="387"/>
      <c r="B48" s="414" t="s">
        <v>1110</v>
      </c>
      <c r="C48" s="355">
        <v>149900</v>
      </c>
      <c r="D48" s="355">
        <v>121500</v>
      </c>
      <c r="E48" s="362">
        <f t="shared" si="1"/>
        <v>0.18945963975984</v>
      </c>
      <c r="F48" s="388"/>
    </row>
    <row r="49" ht="26.1" customHeight="1" spans="1:6">
      <c r="A49" s="387"/>
      <c r="B49" s="414" t="s">
        <v>1111</v>
      </c>
      <c r="C49" s="355">
        <v>161900</v>
      </c>
      <c r="D49" s="355">
        <v>132700</v>
      </c>
      <c r="E49" s="362">
        <f t="shared" si="1"/>
        <v>0.18035824583076</v>
      </c>
      <c r="F49" s="388"/>
    </row>
    <row r="50" ht="26.1" customHeight="1" spans="1:6">
      <c r="A50" s="387"/>
      <c r="B50" s="349" t="s">
        <v>1112</v>
      </c>
      <c r="C50" s="354">
        <v>1500</v>
      </c>
      <c r="D50" s="354">
        <v>1400</v>
      </c>
      <c r="E50" s="362" t="s">
        <v>410</v>
      </c>
      <c r="F50" s="388"/>
    </row>
    <row r="51" ht="26.1" customHeight="1" spans="1:6">
      <c r="A51" s="390"/>
      <c r="B51" s="349" t="s">
        <v>1113</v>
      </c>
      <c r="C51" s="354">
        <v>300</v>
      </c>
      <c r="D51" s="354">
        <v>300</v>
      </c>
      <c r="E51" s="362" t="s">
        <v>410</v>
      </c>
      <c r="F51" s="392"/>
    </row>
    <row r="52" s="2" customFormat="1" ht="33.95" customHeight="1" spans="1:6">
      <c r="A52" s="25" t="s">
        <v>176</v>
      </c>
      <c r="B52" s="25" t="s">
        <v>200</v>
      </c>
      <c r="C52" s="26" t="s">
        <v>178</v>
      </c>
      <c r="D52" s="27" t="s">
        <v>179</v>
      </c>
      <c r="E52" s="28" t="s">
        <v>180</v>
      </c>
      <c r="F52" s="25" t="s">
        <v>401</v>
      </c>
    </row>
    <row r="53" ht="26.1" customHeight="1" spans="1:9">
      <c r="A53" s="377" t="s">
        <v>1114</v>
      </c>
      <c r="B53" s="415" t="s">
        <v>1115</v>
      </c>
      <c r="C53" s="407">
        <v>188300</v>
      </c>
      <c r="D53" s="407">
        <v>160100</v>
      </c>
      <c r="E53" s="408">
        <f>1-D53/C53</f>
        <v>0.149761019649496</v>
      </c>
      <c r="F53" s="378">
        <v>2500</v>
      </c>
      <c r="H53" s="74"/>
      <c r="I53" s="74"/>
    </row>
    <row r="54" ht="26.1" customHeight="1" spans="1:9">
      <c r="A54" s="377"/>
      <c r="B54" s="415" t="s">
        <v>1116</v>
      </c>
      <c r="C54" s="407">
        <v>207300</v>
      </c>
      <c r="D54" s="407">
        <v>177600</v>
      </c>
      <c r="E54" s="408">
        <f>1-D54/C54</f>
        <v>0.143270622286541</v>
      </c>
      <c r="F54" s="378"/>
      <c r="H54" s="74"/>
      <c r="I54" s="74"/>
    </row>
    <row r="55" ht="26.1" customHeight="1" spans="1:9">
      <c r="A55" s="377"/>
      <c r="B55" s="415" t="s">
        <v>1117</v>
      </c>
      <c r="C55" s="407">
        <v>223300</v>
      </c>
      <c r="D55" s="407">
        <v>192300</v>
      </c>
      <c r="E55" s="408">
        <f>1-D55/C55</f>
        <v>0.138826690550829</v>
      </c>
      <c r="F55" s="378"/>
      <c r="H55" s="74"/>
      <c r="I55" s="74"/>
    </row>
    <row r="56" ht="38.25" customHeight="1" spans="1:6">
      <c r="A56" s="377"/>
      <c r="B56" s="416" t="s">
        <v>1118</v>
      </c>
      <c r="C56" s="417"/>
      <c r="D56" s="417"/>
      <c r="E56" s="418"/>
      <c r="F56" s="378"/>
    </row>
    <row r="57" s="2" customFormat="1" ht="33.95" customHeight="1" spans="1:6">
      <c r="A57" s="25" t="s">
        <v>176</v>
      </c>
      <c r="B57" s="25" t="s">
        <v>200</v>
      </c>
      <c r="C57" s="26" t="s">
        <v>178</v>
      </c>
      <c r="D57" s="27" t="s">
        <v>179</v>
      </c>
      <c r="E57" s="28" t="s">
        <v>180</v>
      </c>
      <c r="F57" s="25" t="s">
        <v>401</v>
      </c>
    </row>
    <row r="58" s="339" customFormat="1" ht="26.1" customHeight="1" spans="1:6">
      <c r="A58" s="406" t="s">
        <v>1119</v>
      </c>
      <c r="B58" s="419" t="s">
        <v>1120</v>
      </c>
      <c r="C58" s="355">
        <v>343000</v>
      </c>
      <c r="D58" s="355">
        <v>283000</v>
      </c>
      <c r="E58" s="420">
        <f>1-D58/C58</f>
        <v>0.174927113702624</v>
      </c>
      <c r="F58" s="421">
        <v>2500</v>
      </c>
    </row>
    <row r="59" s="339" customFormat="1" ht="26.1" customHeight="1" spans="1:6">
      <c r="A59" s="406"/>
      <c r="B59" s="419" t="s">
        <v>1121</v>
      </c>
      <c r="C59" s="355">
        <v>410000</v>
      </c>
      <c r="D59" s="355">
        <v>345400</v>
      </c>
      <c r="E59" s="420">
        <f>1-D59/C59</f>
        <v>0.157560975609756</v>
      </c>
      <c r="F59" s="421"/>
    </row>
    <row r="60" s="339" customFormat="1" ht="26.1" customHeight="1" spans="1:6">
      <c r="A60" s="406"/>
      <c r="B60" s="419" t="s">
        <v>1122</v>
      </c>
      <c r="C60" s="355">
        <v>449000</v>
      </c>
      <c r="D60" s="355">
        <v>381700</v>
      </c>
      <c r="E60" s="420">
        <f>1-D60/C60</f>
        <v>0.14988864142539</v>
      </c>
      <c r="F60" s="421"/>
    </row>
    <row r="61" s="2" customFormat="1" ht="33.95" customHeight="1" spans="1:6">
      <c r="A61" s="163" t="s">
        <v>176</v>
      </c>
      <c r="B61" s="163" t="s">
        <v>200</v>
      </c>
      <c r="C61" s="277" t="s">
        <v>178</v>
      </c>
      <c r="D61" s="278" t="s">
        <v>179</v>
      </c>
      <c r="E61" s="178" t="s">
        <v>180</v>
      </c>
      <c r="F61" s="25" t="s">
        <v>401</v>
      </c>
    </row>
    <row r="62" ht="26.1" customHeight="1" spans="1:6">
      <c r="A62" s="422" t="s">
        <v>1123</v>
      </c>
      <c r="B62" s="423" t="s">
        <v>1124</v>
      </c>
      <c r="C62" s="424">
        <v>120900</v>
      </c>
      <c r="D62" s="424">
        <v>101400</v>
      </c>
      <c r="E62" s="425">
        <f>1-D62/C62</f>
        <v>0.161290322580645</v>
      </c>
      <c r="F62" s="426">
        <v>2200</v>
      </c>
    </row>
    <row r="63" ht="26.1" customHeight="1" spans="1:6">
      <c r="A63" s="427"/>
      <c r="B63" s="423" t="s">
        <v>1125</v>
      </c>
      <c r="C63" s="424">
        <v>127900</v>
      </c>
      <c r="D63" s="424">
        <v>107900</v>
      </c>
      <c r="E63" s="425">
        <f>1-D63/C63</f>
        <v>0.156372165754496</v>
      </c>
      <c r="F63" s="388"/>
    </row>
    <row r="64" ht="26.1" customHeight="1" spans="1:6">
      <c r="A64" s="427"/>
      <c r="B64" s="423" t="s">
        <v>1126</v>
      </c>
      <c r="C64" s="424">
        <v>130900</v>
      </c>
      <c r="D64" s="424">
        <v>110700</v>
      </c>
      <c r="E64" s="425">
        <f>1-D64/C64</f>
        <v>0.154316271963331</v>
      </c>
      <c r="F64" s="388"/>
    </row>
    <row r="65" ht="26.1" customHeight="1" spans="1:6">
      <c r="A65" s="413"/>
      <c r="B65" s="423" t="s">
        <v>1127</v>
      </c>
      <c r="C65" s="424">
        <v>138900</v>
      </c>
      <c r="D65" s="424">
        <v>117300</v>
      </c>
      <c r="E65" s="425">
        <f>1-D65/C65</f>
        <v>0.155507559395248</v>
      </c>
      <c r="F65" s="388"/>
    </row>
    <row r="66" ht="26.1" customHeight="1" spans="1:6">
      <c r="A66" s="413"/>
      <c r="B66" s="423" t="s">
        <v>1128</v>
      </c>
      <c r="C66" s="424">
        <v>143900</v>
      </c>
      <c r="D66" s="424">
        <v>119900</v>
      </c>
      <c r="E66" s="425">
        <f t="shared" ref="E66:E74" si="2">1-D66/C66</f>
        <v>0.166782487838777</v>
      </c>
      <c r="F66" s="388"/>
    </row>
    <row r="67" ht="26.1" customHeight="1" spans="1:6">
      <c r="A67" s="413"/>
      <c r="B67" s="423" t="s">
        <v>1129</v>
      </c>
      <c r="C67" s="424">
        <v>151900</v>
      </c>
      <c r="D67" s="424">
        <v>129400</v>
      </c>
      <c r="E67" s="425">
        <f t="shared" si="2"/>
        <v>0.148123765635286</v>
      </c>
      <c r="F67" s="388"/>
    </row>
    <row r="68" customFormat="1" ht="36" customHeight="1" spans="1:6">
      <c r="A68" s="413"/>
      <c r="B68" s="423" t="s">
        <v>1130</v>
      </c>
      <c r="C68" s="423"/>
      <c r="D68" s="423"/>
      <c r="E68" s="423"/>
      <c r="F68" s="388"/>
    </row>
    <row r="69" s="2" customFormat="1" ht="33.95" customHeight="1" spans="1:6">
      <c r="A69" s="177" t="s">
        <v>176</v>
      </c>
      <c r="B69" s="186" t="s">
        <v>200</v>
      </c>
      <c r="C69" s="325" t="s">
        <v>178</v>
      </c>
      <c r="D69" s="326" t="s">
        <v>179</v>
      </c>
      <c r="E69" s="213" t="s">
        <v>180</v>
      </c>
      <c r="F69" s="163" t="s">
        <v>401</v>
      </c>
    </row>
    <row r="70" ht="26.1" customHeight="1" spans="1:6">
      <c r="A70" s="428" t="s">
        <v>1131</v>
      </c>
      <c r="B70" s="349" t="s">
        <v>1132</v>
      </c>
      <c r="C70" s="355">
        <v>143900</v>
      </c>
      <c r="D70" s="355">
        <v>124000</v>
      </c>
      <c r="E70" s="362">
        <f t="shared" si="2"/>
        <v>0.138290479499653</v>
      </c>
      <c r="F70" s="429">
        <v>2200</v>
      </c>
    </row>
    <row r="71" ht="26.1" customHeight="1" spans="1:6">
      <c r="A71" s="430"/>
      <c r="B71" s="349" t="s">
        <v>1133</v>
      </c>
      <c r="C71" s="355">
        <v>153900</v>
      </c>
      <c r="D71" s="355">
        <v>135200</v>
      </c>
      <c r="E71" s="362">
        <f t="shared" si="2"/>
        <v>0.121507472384665</v>
      </c>
      <c r="F71" s="429"/>
    </row>
    <row r="72" ht="26.1" customHeight="1" spans="1:6">
      <c r="A72" s="430"/>
      <c r="B72" s="349" t="s">
        <v>1134</v>
      </c>
      <c r="C72" s="355">
        <v>160900</v>
      </c>
      <c r="D72" s="355">
        <v>141700</v>
      </c>
      <c r="E72" s="362">
        <f t="shared" si="2"/>
        <v>0.119328775637042</v>
      </c>
      <c r="F72" s="429"/>
    </row>
    <row r="73" ht="26.1" customHeight="1" spans="1:6">
      <c r="A73" s="430"/>
      <c r="B73" s="349" t="s">
        <v>1135</v>
      </c>
      <c r="C73" s="355">
        <v>170900</v>
      </c>
      <c r="D73" s="355">
        <v>151000</v>
      </c>
      <c r="E73" s="362">
        <f t="shared" si="2"/>
        <v>0.11644236395553</v>
      </c>
      <c r="F73" s="429"/>
    </row>
    <row r="74" ht="26.1" customHeight="1" spans="1:6">
      <c r="A74" s="430"/>
      <c r="B74" s="431" t="s">
        <v>1136</v>
      </c>
      <c r="C74" s="432">
        <v>190900</v>
      </c>
      <c r="D74" s="432">
        <v>169700</v>
      </c>
      <c r="E74" s="433">
        <f t="shared" si="2"/>
        <v>0.111052907281299</v>
      </c>
      <c r="F74" s="429"/>
    </row>
    <row r="75" ht="25.15" customHeight="1" spans="1:6">
      <c r="A75" s="234" t="s">
        <v>265</v>
      </c>
      <c r="B75" s="234"/>
      <c r="C75" s="235"/>
      <c r="D75" s="235"/>
      <c r="E75" s="236"/>
      <c r="F75" s="234"/>
    </row>
    <row r="76" ht="14.25" spans="1:6">
      <c r="A76" s="56" t="s">
        <v>333</v>
      </c>
      <c r="B76" s="56"/>
      <c r="C76" s="99"/>
      <c r="D76" s="99"/>
      <c r="E76" s="100"/>
      <c r="F76" s="56"/>
    </row>
  </sheetData>
  <mergeCells count="37">
    <mergeCell ref="A1:F1"/>
    <mergeCell ref="A2:F2"/>
    <mergeCell ref="A3:F3"/>
    <mergeCell ref="B10:E10"/>
    <mergeCell ref="B16:E16"/>
    <mergeCell ref="B18:E18"/>
    <mergeCell ref="B24:E24"/>
    <mergeCell ref="B32:E32"/>
    <mergeCell ref="B44:E44"/>
    <mergeCell ref="B56:E56"/>
    <mergeCell ref="B68:E68"/>
    <mergeCell ref="A75:F75"/>
    <mergeCell ref="A76:F76"/>
    <mergeCell ref="A5:A10"/>
    <mergeCell ref="A12:A16"/>
    <mergeCell ref="A17:A18"/>
    <mergeCell ref="A20:A24"/>
    <mergeCell ref="A25:A32"/>
    <mergeCell ref="A34:A37"/>
    <mergeCell ref="A39:A44"/>
    <mergeCell ref="A45:A51"/>
    <mergeCell ref="A53:A56"/>
    <mergeCell ref="A58:A60"/>
    <mergeCell ref="A62:A68"/>
    <mergeCell ref="A70:A74"/>
    <mergeCell ref="F5:F10"/>
    <mergeCell ref="F12:F16"/>
    <mergeCell ref="F17:F18"/>
    <mergeCell ref="F20:F24"/>
    <mergeCell ref="F25:F32"/>
    <mergeCell ref="F34:F37"/>
    <mergeCell ref="F39:F44"/>
    <mergeCell ref="F45:F51"/>
    <mergeCell ref="F53:F56"/>
    <mergeCell ref="F58:F60"/>
    <mergeCell ref="F62:F68"/>
    <mergeCell ref="F70:F7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73"/>
  <sheetViews>
    <sheetView workbookViewId="0">
      <selection activeCell="A1" sqref="A1:F1"/>
    </sheetView>
  </sheetViews>
  <sheetFormatPr defaultColWidth="8.875" defaultRowHeight="25.15" customHeight="1" outlineLevelCol="5"/>
  <cols>
    <col min="1" max="1" width="14.625" style="244" customWidth="1"/>
    <col min="2" max="2" width="75.5" style="245" customWidth="1"/>
    <col min="3" max="4" width="20.625" style="246" customWidth="1"/>
    <col min="5" max="5" width="20.625" style="247" customWidth="1"/>
    <col min="6" max="6" width="20.625" style="248" customWidth="1"/>
    <col min="7" max="16384" width="8.875" style="249"/>
  </cols>
  <sheetData>
    <row r="1" s="11" customFormat="1" ht="39.95" customHeight="1" spans="1:6">
      <c r="A1" s="12" t="s">
        <v>1137</v>
      </c>
      <c r="B1" s="250"/>
      <c r="C1" s="14"/>
      <c r="D1" s="14"/>
      <c r="E1" s="251"/>
      <c r="F1" s="252"/>
    </row>
    <row r="2" s="11" customFormat="1" ht="30" customHeight="1" spans="1:6">
      <c r="A2" s="253" t="s">
        <v>1138</v>
      </c>
      <c r="B2" s="254"/>
      <c r="C2" s="255"/>
      <c r="D2" s="255"/>
      <c r="E2" s="256"/>
      <c r="F2" s="257"/>
    </row>
    <row r="3" s="237" customFormat="1" ht="30" customHeight="1" spans="1:6">
      <c r="A3" s="258" t="s">
        <v>173</v>
      </c>
      <c r="B3" s="259"/>
      <c r="C3" s="260"/>
      <c r="D3" s="260"/>
      <c r="E3" s="261"/>
      <c r="F3" s="262"/>
    </row>
    <row r="4" s="2" customFormat="1" ht="33.95" customHeight="1" spans="1:6">
      <c r="A4" s="25" t="s">
        <v>176</v>
      </c>
      <c r="B4" s="25" t="s">
        <v>200</v>
      </c>
      <c r="C4" s="26" t="s">
        <v>178</v>
      </c>
      <c r="D4" s="27" t="s">
        <v>179</v>
      </c>
      <c r="E4" s="27" t="s">
        <v>180</v>
      </c>
      <c r="F4" s="25" t="s">
        <v>401</v>
      </c>
    </row>
    <row r="5" s="238" customFormat="1" ht="26.1" customHeight="1" spans="1:6">
      <c r="A5" s="263" t="s">
        <v>1139</v>
      </c>
      <c r="B5" s="46" t="s">
        <v>1140</v>
      </c>
      <c r="C5" s="264">
        <v>186900</v>
      </c>
      <c r="D5" s="265">
        <v>153258</v>
      </c>
      <c r="E5" s="266">
        <f t="shared" ref="E5:E9" si="0">1-D5/C5</f>
        <v>0.18</v>
      </c>
      <c r="F5" s="267">
        <v>2500</v>
      </c>
    </row>
    <row r="6" s="238" customFormat="1" ht="26.1" customHeight="1" spans="1:6">
      <c r="A6" s="268"/>
      <c r="B6" s="269" t="s">
        <v>1141</v>
      </c>
      <c r="C6" s="264">
        <v>195900</v>
      </c>
      <c r="D6" s="265">
        <v>160638</v>
      </c>
      <c r="E6" s="266">
        <f t="shared" si="0"/>
        <v>0.18</v>
      </c>
      <c r="F6" s="270"/>
    </row>
    <row r="7" s="238" customFormat="1" ht="26.25" customHeight="1" spans="1:6">
      <c r="A7" s="268"/>
      <c r="B7" s="269" t="s">
        <v>1142</v>
      </c>
      <c r="C7" s="271">
        <v>212900</v>
      </c>
      <c r="D7" s="272">
        <v>174578.22</v>
      </c>
      <c r="E7" s="266">
        <f t="shared" si="0"/>
        <v>0.17999896665101</v>
      </c>
      <c r="F7" s="270"/>
    </row>
    <row r="8" s="238" customFormat="1" ht="26.1" customHeight="1" spans="1:6">
      <c r="A8" s="268"/>
      <c r="B8" s="269" t="s">
        <v>1143</v>
      </c>
      <c r="C8" s="271">
        <v>226100</v>
      </c>
      <c r="D8" s="272">
        <v>185401.36</v>
      </c>
      <c r="E8" s="266">
        <f t="shared" si="0"/>
        <v>0.180002830605927</v>
      </c>
      <c r="F8" s="270"/>
    </row>
    <row r="9" s="238" customFormat="1" ht="26.1" customHeight="1" spans="1:6">
      <c r="A9" s="268"/>
      <c r="B9" s="273" t="s">
        <v>1144</v>
      </c>
      <c r="C9" s="271">
        <v>253900</v>
      </c>
      <c r="D9" s="272">
        <v>208196.85</v>
      </c>
      <c r="E9" s="266">
        <f t="shared" si="0"/>
        <v>0.180004529342261</v>
      </c>
      <c r="F9" s="270"/>
    </row>
    <row r="10" s="238" customFormat="1" ht="26.1" customHeight="1" spans="1:6">
      <c r="A10" s="274"/>
      <c r="B10" s="275" t="s">
        <v>1145</v>
      </c>
      <c r="C10" s="275"/>
      <c r="D10" s="275"/>
      <c r="E10" s="275"/>
      <c r="F10" s="276"/>
    </row>
    <row r="11" s="2" customFormat="1" ht="33.95" customHeight="1" spans="1:6">
      <c r="A11" s="25" t="s">
        <v>176</v>
      </c>
      <c r="B11" s="163" t="s">
        <v>200</v>
      </c>
      <c r="C11" s="277" t="s">
        <v>178</v>
      </c>
      <c r="D11" s="278" t="s">
        <v>179</v>
      </c>
      <c r="E11" s="178" t="s">
        <v>180</v>
      </c>
      <c r="F11" s="25" t="s">
        <v>401</v>
      </c>
    </row>
    <row r="12" s="239" customFormat="1" ht="26.1" customHeight="1" spans="1:6">
      <c r="A12" s="263" t="s">
        <v>1146</v>
      </c>
      <c r="B12" s="279" t="s">
        <v>1147</v>
      </c>
      <c r="C12" s="264">
        <v>142800</v>
      </c>
      <c r="D12" s="280">
        <v>133946.81</v>
      </c>
      <c r="E12" s="266">
        <f>1-D12/C12</f>
        <v>0.0619971288515406</v>
      </c>
      <c r="F12" s="281">
        <v>2200</v>
      </c>
    </row>
    <row r="13" s="239" customFormat="1" ht="26.1" customHeight="1" spans="1:6">
      <c r="A13" s="268"/>
      <c r="B13" s="279" t="s">
        <v>1148</v>
      </c>
      <c r="C13" s="264">
        <v>143300</v>
      </c>
      <c r="D13" s="280">
        <v>134414.63</v>
      </c>
      <c r="E13" s="266">
        <f>1-D13/C13</f>
        <v>0.0620053733426378</v>
      </c>
      <c r="F13" s="282"/>
    </row>
    <row r="14" s="240" customFormat="1" ht="26.1" customHeight="1" spans="1:6">
      <c r="A14" s="268"/>
      <c r="B14" s="279" t="s">
        <v>1149</v>
      </c>
      <c r="C14" s="264">
        <v>149800</v>
      </c>
      <c r="D14" s="280">
        <v>140512.11</v>
      </c>
      <c r="E14" s="266">
        <f>1-D14/C14</f>
        <v>0.0620019359145528</v>
      </c>
      <c r="F14" s="282"/>
    </row>
    <row r="15" s="238" customFormat="1" ht="26.1" customHeight="1" spans="1:6">
      <c r="A15" s="268"/>
      <c r="B15" s="279" t="s">
        <v>1150</v>
      </c>
      <c r="C15" s="264">
        <v>162800</v>
      </c>
      <c r="D15" s="283">
        <v>152707.07</v>
      </c>
      <c r="E15" s="266">
        <f>1-D15/C15</f>
        <v>0.0619958845208844</v>
      </c>
      <c r="F15" s="282"/>
    </row>
    <row r="16" s="238" customFormat="1" ht="26.1" customHeight="1" spans="1:6">
      <c r="A16" s="268"/>
      <c r="B16" s="279" t="s">
        <v>1151</v>
      </c>
      <c r="C16" s="264">
        <v>164800</v>
      </c>
      <c r="D16" s="283">
        <v>154581.74</v>
      </c>
      <c r="E16" s="266">
        <f>1-D16/C16</f>
        <v>0.062004004854369</v>
      </c>
      <c r="F16" s="282"/>
    </row>
    <row r="17" s="238" customFormat="1" ht="38.25" customHeight="1" spans="1:6">
      <c r="A17" s="284"/>
      <c r="B17" s="275" t="s">
        <v>1152</v>
      </c>
      <c r="C17" s="275"/>
      <c r="D17" s="275"/>
      <c r="E17" s="275"/>
      <c r="F17" s="282"/>
    </row>
    <row r="18" s="238" customFormat="1" ht="26.1" customHeight="1" spans="1:6">
      <c r="A18" s="285" t="s">
        <v>1153</v>
      </c>
      <c r="B18" s="279" t="s">
        <v>1154</v>
      </c>
      <c r="C18" s="264">
        <v>229600</v>
      </c>
      <c r="D18" s="265">
        <v>213528.19</v>
      </c>
      <c r="E18" s="266">
        <f>1-D18/C18</f>
        <v>0.0699991724738676</v>
      </c>
      <c r="F18" s="282"/>
    </row>
    <row r="19" s="238" customFormat="1" ht="26.1" customHeight="1" spans="1:6">
      <c r="A19" s="268"/>
      <c r="B19" s="279" t="s">
        <v>1155</v>
      </c>
      <c r="C19" s="264">
        <v>231600</v>
      </c>
      <c r="D19" s="265">
        <v>215388.17</v>
      </c>
      <c r="E19" s="266">
        <f>1-D19/C19</f>
        <v>0.0699992659758203</v>
      </c>
      <c r="F19" s="282"/>
    </row>
    <row r="20" s="238" customFormat="1" ht="38.25" customHeight="1" spans="1:6">
      <c r="A20" s="274"/>
      <c r="B20" s="275" t="s">
        <v>1156</v>
      </c>
      <c r="C20" s="275"/>
      <c r="D20" s="275"/>
      <c r="E20" s="275"/>
      <c r="F20" s="286"/>
    </row>
    <row r="21" s="2" customFormat="1" ht="33.95" customHeight="1" spans="1:6">
      <c r="A21" s="25" t="s">
        <v>176</v>
      </c>
      <c r="B21" s="25" t="s">
        <v>200</v>
      </c>
      <c r="C21" s="26" t="s">
        <v>178</v>
      </c>
      <c r="D21" s="27" t="s">
        <v>179</v>
      </c>
      <c r="E21" s="27" t="s">
        <v>180</v>
      </c>
      <c r="F21" s="25" t="s">
        <v>401</v>
      </c>
    </row>
    <row r="22" s="238" customFormat="1" ht="26.1" customHeight="1" spans="1:6">
      <c r="A22" s="287" t="s">
        <v>1157</v>
      </c>
      <c r="B22" s="269" t="s">
        <v>1158</v>
      </c>
      <c r="C22" s="264">
        <v>204900</v>
      </c>
      <c r="D22" s="264">
        <v>156133.23</v>
      </c>
      <c r="E22" s="288">
        <f>1-D22/C22</f>
        <v>0.238002781844802</v>
      </c>
      <c r="F22" s="289">
        <v>2800</v>
      </c>
    </row>
    <row r="23" s="238" customFormat="1" ht="26.1" customHeight="1" spans="1:6">
      <c r="A23" s="290"/>
      <c r="B23" s="279" t="s">
        <v>1159</v>
      </c>
      <c r="C23" s="264">
        <v>217900</v>
      </c>
      <c r="D23" s="264">
        <v>166039.8</v>
      </c>
      <c r="E23" s="288">
        <f t="shared" ref="E23:E27" si="1">1-D23/C23</f>
        <v>0.238</v>
      </c>
      <c r="F23" s="289"/>
    </row>
    <row r="24" s="238" customFormat="1" ht="26.1" customHeight="1" spans="1:6">
      <c r="A24" s="290"/>
      <c r="B24" s="269" t="s">
        <v>1160</v>
      </c>
      <c r="C24" s="264">
        <v>229900</v>
      </c>
      <c r="D24" s="264">
        <v>175183.9</v>
      </c>
      <c r="E24" s="288">
        <f t="shared" si="1"/>
        <v>0.237999565028273</v>
      </c>
      <c r="F24" s="289"/>
    </row>
    <row r="25" s="238" customFormat="1" ht="26.1" customHeight="1" spans="1:6">
      <c r="A25" s="290"/>
      <c r="B25" s="269" t="s">
        <v>1161</v>
      </c>
      <c r="C25" s="264">
        <v>231900</v>
      </c>
      <c r="D25" s="264">
        <v>176707.14</v>
      </c>
      <c r="E25" s="288">
        <f t="shared" ref="E25" si="2">1-D25/C25</f>
        <v>0.238002846054334</v>
      </c>
      <c r="F25" s="289"/>
    </row>
    <row r="26" s="238" customFormat="1" ht="26.1" customHeight="1" spans="1:6">
      <c r="A26" s="290"/>
      <c r="B26" s="269" t="s">
        <v>1162</v>
      </c>
      <c r="C26" s="264">
        <v>247900</v>
      </c>
      <c r="D26" s="264">
        <v>188899.8</v>
      </c>
      <c r="E26" s="288">
        <f t="shared" si="1"/>
        <v>0.238</v>
      </c>
      <c r="F26" s="289"/>
    </row>
    <row r="27" s="238" customFormat="1" ht="26.1" customHeight="1" spans="1:6">
      <c r="A27" s="290"/>
      <c r="B27" s="269" t="s">
        <v>1163</v>
      </c>
      <c r="C27" s="264">
        <v>259900</v>
      </c>
      <c r="D27" s="264">
        <v>198043.8</v>
      </c>
      <c r="E27" s="288">
        <f t="shared" si="1"/>
        <v>0.238</v>
      </c>
      <c r="F27" s="289"/>
    </row>
    <row r="28" s="238" customFormat="1" ht="64.5" customHeight="1" spans="1:6">
      <c r="A28" s="291"/>
      <c r="B28" s="292" t="s">
        <v>1164</v>
      </c>
      <c r="C28" s="293"/>
      <c r="D28" s="293"/>
      <c r="E28" s="294"/>
      <c r="F28" s="289"/>
    </row>
    <row r="29" s="238" customFormat="1" ht="26.1" customHeight="1" spans="1:6">
      <c r="A29" s="295" t="s">
        <v>1165</v>
      </c>
      <c r="B29" s="279" t="s">
        <v>1166</v>
      </c>
      <c r="C29" s="264">
        <v>232900</v>
      </c>
      <c r="D29" s="264">
        <v>189347.7</v>
      </c>
      <c r="E29" s="288">
        <f>1-D29/C29</f>
        <v>0.187</v>
      </c>
      <c r="F29" s="289"/>
    </row>
    <row r="30" s="238" customFormat="1" ht="26.1" customHeight="1" spans="1:6">
      <c r="A30" s="296"/>
      <c r="B30" s="279" t="s">
        <v>1167</v>
      </c>
      <c r="C30" s="264">
        <v>247900</v>
      </c>
      <c r="D30" s="264">
        <v>201542.7</v>
      </c>
      <c r="E30" s="288">
        <f>1-D30/C30</f>
        <v>0.187</v>
      </c>
      <c r="F30" s="289"/>
    </row>
    <row r="31" s="238" customFormat="1" ht="26.1" customHeight="1" spans="1:6">
      <c r="A31" s="296"/>
      <c r="B31" s="279" t="s">
        <v>1168</v>
      </c>
      <c r="C31" s="264">
        <v>262900</v>
      </c>
      <c r="D31" s="271">
        <v>213738.37</v>
      </c>
      <c r="E31" s="288">
        <f>1-D31/C31</f>
        <v>0.186997451502472</v>
      </c>
      <c r="F31" s="289"/>
    </row>
    <row r="32" s="238" customFormat="1" ht="64.5" customHeight="1" spans="1:6">
      <c r="A32" s="296"/>
      <c r="B32" s="297" t="s">
        <v>1169</v>
      </c>
      <c r="C32" s="298"/>
      <c r="D32" s="298"/>
      <c r="E32" s="299"/>
      <c r="F32" s="300"/>
    </row>
    <row r="33" s="2" customFormat="1" ht="33.95" customHeight="1" spans="1:6">
      <c r="A33" s="25" t="s">
        <v>176</v>
      </c>
      <c r="B33" s="25" t="s">
        <v>200</v>
      </c>
      <c r="C33" s="26" t="s">
        <v>178</v>
      </c>
      <c r="D33" s="27" t="s">
        <v>179</v>
      </c>
      <c r="E33" s="27" t="s">
        <v>180</v>
      </c>
      <c r="F33" s="25" t="s">
        <v>401</v>
      </c>
    </row>
    <row r="34" s="241" customFormat="1" ht="26.1" customHeight="1" spans="1:6">
      <c r="A34" s="301" t="s">
        <v>1170</v>
      </c>
      <c r="B34" s="302" t="s">
        <v>1171</v>
      </c>
      <c r="C34" s="303">
        <v>139900</v>
      </c>
      <c r="D34" s="264">
        <v>110940.7</v>
      </c>
      <c r="E34" s="304">
        <f>1-D34/C34</f>
        <v>0.207</v>
      </c>
      <c r="F34" s="270">
        <v>2200</v>
      </c>
    </row>
    <row r="35" s="241" customFormat="1" ht="26.1" customHeight="1" spans="1:6">
      <c r="A35" s="301"/>
      <c r="B35" s="302" t="s">
        <v>1172</v>
      </c>
      <c r="C35" s="303">
        <v>148900</v>
      </c>
      <c r="D35" s="264">
        <v>118077.7</v>
      </c>
      <c r="E35" s="305">
        <f t="shared" ref="E35:E38" si="3">1-D35/C35</f>
        <v>0.207</v>
      </c>
      <c r="F35" s="270"/>
    </row>
    <row r="36" s="241" customFormat="1" ht="26.1" customHeight="1" spans="1:6">
      <c r="A36" s="301"/>
      <c r="B36" s="302" t="s">
        <v>1173</v>
      </c>
      <c r="C36" s="303">
        <v>161500</v>
      </c>
      <c r="D36" s="264">
        <v>128069.68</v>
      </c>
      <c r="E36" s="305">
        <f t="shared" si="3"/>
        <v>0.206998885448916</v>
      </c>
      <c r="F36" s="270"/>
    </row>
    <row r="37" s="241" customFormat="1" ht="26.1" customHeight="1" spans="1:6">
      <c r="A37" s="301"/>
      <c r="B37" s="306" t="s">
        <v>1174</v>
      </c>
      <c r="C37" s="307">
        <v>172900</v>
      </c>
      <c r="D37" s="271">
        <v>137109.68</v>
      </c>
      <c r="E37" s="308">
        <f t="shared" si="3"/>
        <v>0.2070001156738</v>
      </c>
      <c r="F37" s="270"/>
    </row>
    <row r="38" s="241" customFormat="1" ht="26.1" customHeight="1" spans="1:6">
      <c r="A38" s="301"/>
      <c r="B38" s="306" t="s">
        <v>1175</v>
      </c>
      <c r="C38" s="307">
        <v>174900</v>
      </c>
      <c r="D38" s="309">
        <v>138696.2</v>
      </c>
      <c r="E38" s="308">
        <f t="shared" si="3"/>
        <v>0.206997141223556</v>
      </c>
      <c r="F38" s="270"/>
    </row>
    <row r="39" s="241" customFormat="1" ht="45.75" customHeight="1" spans="1:6">
      <c r="A39" s="310"/>
      <c r="B39" s="311" t="s">
        <v>1176</v>
      </c>
      <c r="C39" s="293"/>
      <c r="D39" s="293"/>
      <c r="E39" s="294"/>
      <c r="F39" s="276"/>
    </row>
    <row r="40" s="2" customFormat="1" ht="33.95" customHeight="1" spans="1:6">
      <c r="A40" s="25" t="s">
        <v>176</v>
      </c>
      <c r="B40" s="25" t="s">
        <v>200</v>
      </c>
      <c r="C40" s="26" t="s">
        <v>178</v>
      </c>
      <c r="D40" s="27" t="s">
        <v>179</v>
      </c>
      <c r="E40" s="28" t="s">
        <v>180</v>
      </c>
      <c r="F40" s="25" t="s">
        <v>401</v>
      </c>
    </row>
    <row r="41" s="238" customFormat="1" ht="26.1" customHeight="1" spans="1:6">
      <c r="A41" s="312" t="s">
        <v>1177</v>
      </c>
      <c r="B41" s="279" t="s">
        <v>1178</v>
      </c>
      <c r="C41" s="264">
        <v>160400</v>
      </c>
      <c r="D41" s="264">
        <v>119338.17</v>
      </c>
      <c r="E41" s="288">
        <f>1-D41/C41</f>
        <v>0.25599644638404</v>
      </c>
      <c r="F41" s="313">
        <v>2200</v>
      </c>
    </row>
    <row r="42" s="239" customFormat="1" ht="26.1" customHeight="1" spans="1:6">
      <c r="A42" s="312"/>
      <c r="B42" s="279" t="s">
        <v>1179</v>
      </c>
      <c r="C42" s="264">
        <v>169300</v>
      </c>
      <c r="D42" s="264">
        <v>125959.97</v>
      </c>
      <c r="E42" s="288">
        <f>1-D42/C42</f>
        <v>0.255995451860602</v>
      </c>
      <c r="F42" s="313"/>
    </row>
    <row r="43" s="240" customFormat="1" ht="26.1" customHeight="1" spans="1:6">
      <c r="A43" s="312"/>
      <c r="B43" s="279" t="s">
        <v>1180</v>
      </c>
      <c r="C43" s="264">
        <v>177900</v>
      </c>
      <c r="D43" s="264">
        <v>132358.03</v>
      </c>
      <c r="E43" s="288">
        <f>1-D43/C43</f>
        <v>0.255997582911748</v>
      </c>
      <c r="F43" s="313"/>
    </row>
    <row r="44" s="242" customFormat="1" ht="49.5" customHeight="1" spans="1:6">
      <c r="A44" s="312"/>
      <c r="B44" s="297" t="s">
        <v>1181</v>
      </c>
      <c r="C44" s="298"/>
      <c r="D44" s="298"/>
      <c r="E44" s="299"/>
      <c r="F44" s="313"/>
    </row>
    <row r="45" s="2" customFormat="1" ht="33.95" customHeight="1" spans="1:6">
      <c r="A45" s="163" t="s">
        <v>176</v>
      </c>
      <c r="B45" s="163" t="s">
        <v>200</v>
      </c>
      <c r="C45" s="277" t="s">
        <v>178</v>
      </c>
      <c r="D45" s="278" t="s">
        <v>179</v>
      </c>
      <c r="E45" s="178" t="s">
        <v>180</v>
      </c>
      <c r="F45" s="25" t="s">
        <v>401</v>
      </c>
    </row>
    <row r="46" s="238" customFormat="1" ht="26.1" customHeight="1" spans="1:6">
      <c r="A46" s="314" t="s">
        <v>1182</v>
      </c>
      <c r="B46" s="269" t="s">
        <v>1183</v>
      </c>
      <c r="C46" s="265">
        <v>334400</v>
      </c>
      <c r="D46" s="265">
        <v>297614.88</v>
      </c>
      <c r="E46" s="288">
        <f>1-D46/C46</f>
        <v>0.110003349282297</v>
      </c>
      <c r="F46" s="315">
        <v>2800</v>
      </c>
    </row>
    <row r="47" s="238" customFormat="1" ht="26.1" customHeight="1" spans="1:6">
      <c r="A47" s="268"/>
      <c r="B47" s="269" t="s">
        <v>1184</v>
      </c>
      <c r="C47" s="265">
        <v>353400</v>
      </c>
      <c r="D47" s="265">
        <v>314525.33</v>
      </c>
      <c r="E47" s="288">
        <f>1-D47/C47</f>
        <v>0.110001895868704</v>
      </c>
      <c r="F47" s="316"/>
    </row>
    <row r="48" s="238" customFormat="1" ht="26.1" customHeight="1" spans="1:6">
      <c r="A48" s="268"/>
      <c r="B48" s="269" t="s">
        <v>1185</v>
      </c>
      <c r="C48" s="265">
        <v>357000</v>
      </c>
      <c r="D48" s="265">
        <v>317728.88</v>
      </c>
      <c r="E48" s="288">
        <f>1-D48/C48</f>
        <v>0.110003137254902</v>
      </c>
      <c r="F48" s="316"/>
    </row>
    <row r="49" s="243" customFormat="1" ht="34.5" customHeight="1" spans="1:6">
      <c r="A49" s="268"/>
      <c r="B49" s="279" t="s">
        <v>1186</v>
      </c>
      <c r="C49" s="317">
        <v>397000</v>
      </c>
      <c r="D49" s="317">
        <v>353329.53</v>
      </c>
      <c r="E49" s="318">
        <f>1-D49/C49</f>
        <v>0.110001183879093</v>
      </c>
      <c r="F49" s="316"/>
    </row>
    <row r="50" s="238" customFormat="1" ht="57" customHeight="1" spans="1:6">
      <c r="A50" s="274"/>
      <c r="B50" s="319" t="s">
        <v>1187</v>
      </c>
      <c r="C50" s="320"/>
      <c r="D50" s="320"/>
      <c r="E50" s="321"/>
      <c r="F50" s="316"/>
    </row>
    <row r="51" s="2" customFormat="1" ht="33.95" customHeight="1" spans="1:6">
      <c r="A51" s="25" t="s">
        <v>176</v>
      </c>
      <c r="B51" s="25" t="s">
        <v>200</v>
      </c>
      <c r="C51" s="26" t="s">
        <v>178</v>
      </c>
      <c r="D51" s="27" t="s">
        <v>179</v>
      </c>
      <c r="E51" s="28" t="s">
        <v>180</v>
      </c>
      <c r="F51" s="163" t="s">
        <v>401</v>
      </c>
    </row>
    <row r="52" s="238" customFormat="1" ht="34.5" customHeight="1" spans="1:6">
      <c r="A52" s="263" t="s">
        <v>1188</v>
      </c>
      <c r="B52" s="279" t="s">
        <v>1189</v>
      </c>
      <c r="C52" s="264">
        <v>269900</v>
      </c>
      <c r="D52" s="264">
        <v>228874.72</v>
      </c>
      <c r="E52" s="288">
        <f>1-D52/C52</f>
        <v>0.152001778436458</v>
      </c>
      <c r="F52" s="315">
        <v>2500</v>
      </c>
    </row>
    <row r="53" s="238" customFormat="1" ht="34.5" customHeight="1" spans="1:6">
      <c r="A53" s="268"/>
      <c r="B53" s="279" t="s">
        <v>1190</v>
      </c>
      <c r="C53" s="264">
        <v>292900</v>
      </c>
      <c r="D53" s="264">
        <v>248379.65</v>
      </c>
      <c r="E53" s="288">
        <f>1-D53/C53</f>
        <v>0.151998463639467</v>
      </c>
      <c r="F53" s="316"/>
    </row>
    <row r="54" s="238" customFormat="1" ht="30.75" customHeight="1" spans="1:6">
      <c r="A54" s="322"/>
      <c r="B54" s="319" t="s">
        <v>1191</v>
      </c>
      <c r="C54" s="320"/>
      <c r="D54" s="320"/>
      <c r="E54" s="321"/>
      <c r="F54" s="316"/>
    </row>
    <row r="55" s="238" customFormat="1" ht="41.25" customHeight="1" spans="1:6">
      <c r="A55" s="314" t="s">
        <v>1192</v>
      </c>
      <c r="B55" s="279" t="s">
        <v>1193</v>
      </c>
      <c r="C55" s="264">
        <v>257900</v>
      </c>
      <c r="D55" s="265">
        <v>217925.02</v>
      </c>
      <c r="E55" s="266">
        <f>1-D55/C55</f>
        <v>0.155001861186506</v>
      </c>
      <c r="F55" s="323"/>
    </row>
    <row r="56" s="238" customFormat="1" ht="41.25" customHeight="1" spans="1:6">
      <c r="A56" s="268"/>
      <c r="B56" s="279" t="s">
        <v>1194</v>
      </c>
      <c r="C56" s="264">
        <v>276900</v>
      </c>
      <c r="D56" s="265">
        <v>233980.06</v>
      </c>
      <c r="E56" s="324">
        <f>1-D56/C56</f>
        <v>0.155001589021307</v>
      </c>
      <c r="F56" s="316"/>
    </row>
    <row r="57" s="238" customFormat="1" ht="41.25" customHeight="1" spans="1:6">
      <c r="A57" s="268"/>
      <c r="B57" s="279" t="s">
        <v>1195</v>
      </c>
      <c r="C57" s="264">
        <v>299900</v>
      </c>
      <c r="D57" s="265">
        <v>253414.93</v>
      </c>
      <c r="E57" s="266">
        <f>1-D57/C57</f>
        <v>0.155001900633545</v>
      </c>
      <c r="F57" s="323"/>
    </row>
    <row r="58" s="238" customFormat="1" ht="30.75" customHeight="1" spans="1:6">
      <c r="A58" s="274"/>
      <c r="B58" s="319" t="s">
        <v>1191</v>
      </c>
      <c r="C58" s="320"/>
      <c r="D58" s="320"/>
      <c r="E58" s="321"/>
      <c r="F58" s="323"/>
    </row>
    <row r="59" s="2" customFormat="1" ht="33.95" customHeight="1" spans="1:6">
      <c r="A59" s="186" t="s">
        <v>176</v>
      </c>
      <c r="B59" s="186" t="s">
        <v>200</v>
      </c>
      <c r="C59" s="325" t="s">
        <v>178</v>
      </c>
      <c r="D59" s="326" t="s">
        <v>179</v>
      </c>
      <c r="E59" s="213" t="s">
        <v>180</v>
      </c>
      <c r="F59" s="186" t="s">
        <v>401</v>
      </c>
    </row>
    <row r="60" s="238" customFormat="1" ht="26.1" customHeight="1" spans="1:6">
      <c r="A60" s="327" t="s">
        <v>1196</v>
      </c>
      <c r="B60" s="269" t="s">
        <v>1197</v>
      </c>
      <c r="C60" s="264">
        <v>131900</v>
      </c>
      <c r="D60" s="264">
        <v>106017.73</v>
      </c>
      <c r="E60" s="288">
        <f>1-D60/C60</f>
        <v>0.196226459438969</v>
      </c>
      <c r="F60" s="313">
        <v>2200</v>
      </c>
    </row>
    <row r="61" s="238" customFormat="1" ht="26.1" customHeight="1" spans="1:6">
      <c r="A61" s="327"/>
      <c r="B61" s="269" t="s">
        <v>1198</v>
      </c>
      <c r="C61" s="264">
        <v>142400</v>
      </c>
      <c r="D61" s="264">
        <v>115814.83</v>
      </c>
      <c r="E61" s="288">
        <f>1-D61/C61</f>
        <v>0.186693609550562</v>
      </c>
      <c r="F61" s="313"/>
    </row>
    <row r="62" s="238" customFormat="1" ht="26.1" customHeight="1" spans="1:6">
      <c r="A62" s="327"/>
      <c r="B62" s="269" t="s">
        <v>1199</v>
      </c>
      <c r="C62" s="264">
        <v>160900</v>
      </c>
      <c r="D62" s="264">
        <v>133074.45</v>
      </c>
      <c r="E62" s="288">
        <f>1-D62/C62</f>
        <v>0.172936917339963</v>
      </c>
      <c r="F62" s="313"/>
    </row>
    <row r="63" s="238" customFormat="1" ht="26.1" customHeight="1" spans="1:6">
      <c r="A63" s="327"/>
      <c r="B63" s="328" t="s">
        <v>1200</v>
      </c>
      <c r="C63" s="303">
        <v>146900</v>
      </c>
      <c r="D63" s="303">
        <v>120012.78</v>
      </c>
      <c r="E63" s="329">
        <f>1-D63/C63</f>
        <v>0.183030769230769</v>
      </c>
      <c r="F63" s="313"/>
    </row>
    <row r="64" s="238" customFormat="1" ht="35.1" customHeight="1" spans="1:6">
      <c r="A64" s="327"/>
      <c r="B64" s="330" t="s">
        <v>1201</v>
      </c>
      <c r="C64" s="331"/>
      <c r="D64" s="331"/>
      <c r="E64" s="332"/>
      <c r="F64" s="313"/>
    </row>
    <row r="65" s="2" customFormat="1" ht="33.95" customHeight="1" spans="1:6">
      <c r="A65" s="25" t="s">
        <v>176</v>
      </c>
      <c r="B65" s="25" t="s">
        <v>200</v>
      </c>
      <c r="C65" s="26" t="s">
        <v>178</v>
      </c>
      <c r="D65" s="27" t="s">
        <v>179</v>
      </c>
      <c r="E65" s="28" t="s">
        <v>180</v>
      </c>
      <c r="F65" s="25" t="s">
        <v>401</v>
      </c>
    </row>
    <row r="66" s="242" customFormat="1" ht="35.1" customHeight="1" spans="1:6">
      <c r="A66" s="312" t="s">
        <v>1202</v>
      </c>
      <c r="B66" s="279" t="s">
        <v>1203</v>
      </c>
      <c r="C66" s="264">
        <v>123000</v>
      </c>
      <c r="D66" s="264">
        <v>91327.73</v>
      </c>
      <c r="E66" s="288">
        <f>1-D66/C66</f>
        <v>0.257498130081301</v>
      </c>
      <c r="F66" s="313">
        <v>2200</v>
      </c>
    </row>
    <row r="67" s="242" customFormat="1" ht="35.1" customHeight="1" spans="1:6">
      <c r="A67" s="312"/>
      <c r="B67" s="279" t="s">
        <v>1204</v>
      </c>
      <c r="C67" s="264">
        <v>136000</v>
      </c>
      <c r="D67" s="264">
        <v>103456.02</v>
      </c>
      <c r="E67" s="288">
        <f>1-D67/C67</f>
        <v>0.239293970588235</v>
      </c>
      <c r="F67" s="313"/>
    </row>
    <row r="68" s="242" customFormat="1" ht="35.1" customHeight="1" spans="1:6">
      <c r="A68" s="312"/>
      <c r="B68" s="279" t="s">
        <v>1205</v>
      </c>
      <c r="C68" s="264">
        <v>150000</v>
      </c>
      <c r="D68" s="264">
        <v>116517.69</v>
      </c>
      <c r="E68" s="288">
        <f>1-D68/C68</f>
        <v>0.2232154</v>
      </c>
      <c r="F68" s="313"/>
    </row>
    <row r="69" s="242" customFormat="1" ht="35.1" customHeight="1" spans="1:6">
      <c r="A69" s="312"/>
      <c r="B69" s="302" t="s">
        <v>1206</v>
      </c>
      <c r="C69" s="303">
        <v>140000</v>
      </c>
      <c r="D69" s="303">
        <v>107188.41</v>
      </c>
      <c r="E69" s="329">
        <f>1-D69/C69</f>
        <v>0.2343685</v>
      </c>
      <c r="F69" s="313"/>
    </row>
    <row r="70" s="242" customFormat="1" ht="35.1" customHeight="1" spans="1:6">
      <c r="A70" s="312"/>
      <c r="B70" s="330" t="s">
        <v>1207</v>
      </c>
      <c r="C70" s="331"/>
      <c r="D70" s="331"/>
      <c r="E70" s="332"/>
      <c r="F70" s="313"/>
    </row>
    <row r="71" s="11" customFormat="1" ht="26.1" customHeight="1" spans="1:6">
      <c r="A71" s="333" t="s">
        <v>1208</v>
      </c>
      <c r="B71" s="334"/>
      <c r="C71" s="335"/>
      <c r="D71" s="335"/>
      <c r="E71" s="336"/>
      <c r="F71" s="337"/>
    </row>
    <row r="72" s="5" customFormat="1" customHeight="1" spans="1:6">
      <c r="A72" s="234" t="s">
        <v>265</v>
      </c>
      <c r="B72" s="234"/>
      <c r="C72" s="235"/>
      <c r="D72" s="235"/>
      <c r="E72" s="234"/>
      <c r="F72" s="234"/>
    </row>
    <row r="73" s="5" customFormat="1" customHeight="1" spans="1:6">
      <c r="A73" s="56" t="s">
        <v>333</v>
      </c>
      <c r="B73" s="56"/>
      <c r="C73" s="99"/>
      <c r="D73" s="99"/>
      <c r="E73" s="56"/>
      <c r="F73" s="56"/>
    </row>
  </sheetData>
  <mergeCells count="39">
    <mergeCell ref="A1:F1"/>
    <mergeCell ref="A2:F2"/>
    <mergeCell ref="A3:F3"/>
    <mergeCell ref="B10:E10"/>
    <mergeCell ref="B17:E17"/>
    <mergeCell ref="B20:E20"/>
    <mergeCell ref="B28:E28"/>
    <mergeCell ref="B32:E32"/>
    <mergeCell ref="B39:E39"/>
    <mergeCell ref="B44:E44"/>
    <mergeCell ref="B50:E50"/>
    <mergeCell ref="B54:E54"/>
    <mergeCell ref="B58:E58"/>
    <mergeCell ref="B64:E64"/>
    <mergeCell ref="B70:E70"/>
    <mergeCell ref="A71:F71"/>
    <mergeCell ref="A72:F72"/>
    <mergeCell ref="A73:F73"/>
    <mergeCell ref="A5:A10"/>
    <mergeCell ref="A12:A17"/>
    <mergeCell ref="A18:A20"/>
    <mergeCell ref="A22:A28"/>
    <mergeCell ref="A29:A32"/>
    <mergeCell ref="A34:A39"/>
    <mergeCell ref="A41:A44"/>
    <mergeCell ref="A46:A50"/>
    <mergeCell ref="A52:A54"/>
    <mergeCell ref="A55:A58"/>
    <mergeCell ref="A60:A64"/>
    <mergeCell ref="A66:A70"/>
    <mergeCell ref="F5:F10"/>
    <mergeCell ref="F12:F20"/>
    <mergeCell ref="F22:F32"/>
    <mergeCell ref="F34:F39"/>
    <mergeCell ref="F41:F44"/>
    <mergeCell ref="F46:F50"/>
    <mergeCell ref="F52:F56"/>
    <mergeCell ref="F60:F64"/>
    <mergeCell ref="F66:F70"/>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C98"/>
  <sheetViews>
    <sheetView workbookViewId="0">
      <selection activeCell="A1" sqref="A1:F1"/>
    </sheetView>
  </sheetViews>
  <sheetFormatPr defaultColWidth="9" defaultRowHeight="17.25"/>
  <cols>
    <col min="1" max="1" width="14.625" style="142" customWidth="1"/>
    <col min="2" max="2" width="54.625" style="143" customWidth="1"/>
    <col min="3" max="4" width="20.625" style="144" customWidth="1"/>
    <col min="5" max="5" width="20.625" style="145" customWidth="1"/>
    <col min="6" max="6" width="20.625" style="146" customWidth="1"/>
    <col min="7" max="55" width="9" style="147"/>
    <col min="56" max="16384" width="9" style="146"/>
  </cols>
  <sheetData>
    <row r="1" s="137" customFormat="1" ht="39.95" customHeight="1" spans="1:55">
      <c r="A1" s="148" t="s">
        <v>28</v>
      </c>
      <c r="B1" s="149"/>
      <c r="C1" s="150"/>
      <c r="D1" s="150"/>
      <c r="E1" s="151"/>
      <c r="F1" s="151"/>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row>
    <row r="2" s="137" customFormat="1" ht="30" customHeight="1" spans="1:55">
      <c r="A2" s="153" t="s">
        <v>1209</v>
      </c>
      <c r="B2" s="154"/>
      <c r="C2" s="155"/>
      <c r="D2" s="155"/>
      <c r="E2" s="156"/>
      <c r="F2" s="156"/>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row>
    <row r="3" s="138" customFormat="1" ht="30" customHeight="1" spans="1:55">
      <c r="A3" s="157" t="s">
        <v>1210</v>
      </c>
      <c r="B3" s="158"/>
      <c r="C3" s="159"/>
      <c r="D3" s="159"/>
      <c r="E3" s="160"/>
      <c r="F3" s="161"/>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139" customFormat="1" ht="33.95" customHeight="1" spans="1:55">
      <c r="A4" s="25" t="s">
        <v>176</v>
      </c>
      <c r="B4" s="25" t="s">
        <v>200</v>
      </c>
      <c r="C4" s="26" t="s">
        <v>178</v>
      </c>
      <c r="D4" s="27" t="s">
        <v>179</v>
      </c>
      <c r="E4" s="28" t="s">
        <v>180</v>
      </c>
      <c r="F4" s="163" t="s">
        <v>401</v>
      </c>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row>
    <row r="5" ht="26.1" customHeight="1" spans="1:6">
      <c r="A5" s="165" t="s">
        <v>1211</v>
      </c>
      <c r="B5" s="166" t="s">
        <v>1212</v>
      </c>
      <c r="C5" s="167">
        <v>129900</v>
      </c>
      <c r="D5" s="167">
        <v>123405</v>
      </c>
      <c r="E5" s="168">
        <f t="shared" ref="E5:E16" si="0">1-D5/C5</f>
        <v>0.05</v>
      </c>
      <c r="F5" s="169">
        <v>2200</v>
      </c>
    </row>
    <row r="6" ht="26.1" customHeight="1" spans="1:6">
      <c r="A6" s="170"/>
      <c r="B6" s="166" t="s">
        <v>1213</v>
      </c>
      <c r="C6" s="167">
        <v>136900</v>
      </c>
      <c r="D6" s="167">
        <v>130055</v>
      </c>
      <c r="E6" s="168">
        <f t="shared" si="0"/>
        <v>0.05</v>
      </c>
      <c r="F6" s="169"/>
    </row>
    <row r="7" ht="26.1" customHeight="1" spans="1:6">
      <c r="A7" s="170"/>
      <c r="B7" s="166" t="s">
        <v>1214</v>
      </c>
      <c r="C7" s="167">
        <v>139900</v>
      </c>
      <c r="D7" s="167">
        <v>132905</v>
      </c>
      <c r="E7" s="168">
        <f t="shared" si="0"/>
        <v>0.05</v>
      </c>
      <c r="F7" s="169"/>
    </row>
    <row r="8" ht="26.1" customHeight="1" spans="1:6">
      <c r="A8" s="170"/>
      <c r="B8" s="166" t="s">
        <v>1215</v>
      </c>
      <c r="C8" s="167">
        <v>142900</v>
      </c>
      <c r="D8" s="167">
        <v>135755</v>
      </c>
      <c r="E8" s="168">
        <f t="shared" si="0"/>
        <v>0.05</v>
      </c>
      <c r="F8" s="169"/>
    </row>
    <row r="9" ht="26.1" customHeight="1" spans="1:6">
      <c r="A9" s="170"/>
      <c r="B9" s="166" t="s">
        <v>1216</v>
      </c>
      <c r="C9" s="167">
        <v>144900</v>
      </c>
      <c r="D9" s="167">
        <v>137655</v>
      </c>
      <c r="E9" s="168">
        <f t="shared" si="0"/>
        <v>0.05</v>
      </c>
      <c r="F9" s="169"/>
    </row>
    <row r="10" ht="26.1" customHeight="1" spans="1:6">
      <c r="A10" s="170"/>
      <c r="B10" s="166" t="s">
        <v>1217</v>
      </c>
      <c r="C10" s="167">
        <v>149900</v>
      </c>
      <c r="D10" s="167">
        <v>142405</v>
      </c>
      <c r="E10" s="168">
        <f t="shared" si="0"/>
        <v>0.05</v>
      </c>
      <c r="F10" s="169"/>
    </row>
    <row r="11" ht="26.1" customHeight="1" spans="1:6">
      <c r="A11" s="170"/>
      <c r="B11" s="166" t="s">
        <v>1218</v>
      </c>
      <c r="C11" s="167">
        <v>158900</v>
      </c>
      <c r="D11" s="167">
        <v>150955</v>
      </c>
      <c r="E11" s="168">
        <f t="shared" si="0"/>
        <v>0.05</v>
      </c>
      <c r="F11" s="169"/>
    </row>
    <row r="12" ht="26.1" customHeight="1" spans="1:6">
      <c r="A12" s="170"/>
      <c r="B12" s="166" t="s">
        <v>1219</v>
      </c>
      <c r="C12" s="167">
        <v>160900</v>
      </c>
      <c r="D12" s="167">
        <v>152855</v>
      </c>
      <c r="E12" s="168">
        <f t="shared" si="0"/>
        <v>0.05</v>
      </c>
      <c r="F12" s="169"/>
    </row>
    <row r="13" ht="26.1" customHeight="1" spans="1:6">
      <c r="A13" s="170"/>
      <c r="B13" s="166" t="s">
        <v>1220</v>
      </c>
      <c r="C13" s="167">
        <v>163900</v>
      </c>
      <c r="D13" s="167">
        <v>155705</v>
      </c>
      <c r="E13" s="168">
        <f t="shared" ref="E13" si="1">1-D13/C13</f>
        <v>0.05</v>
      </c>
      <c r="F13" s="169"/>
    </row>
    <row r="14" ht="26.1" customHeight="1" spans="1:6">
      <c r="A14" s="165" t="s">
        <v>1221</v>
      </c>
      <c r="B14" s="171" t="s">
        <v>1222</v>
      </c>
      <c r="C14" s="172">
        <v>159900</v>
      </c>
      <c r="D14" s="172">
        <v>151905</v>
      </c>
      <c r="E14" s="168">
        <f t="shared" si="0"/>
        <v>0.05</v>
      </c>
      <c r="F14" s="169"/>
    </row>
    <row r="15" ht="26.1" customHeight="1" spans="1:6">
      <c r="A15" s="170"/>
      <c r="B15" s="171" t="s">
        <v>1223</v>
      </c>
      <c r="C15" s="172">
        <v>173900</v>
      </c>
      <c r="D15" s="172">
        <v>165205</v>
      </c>
      <c r="E15" s="168">
        <f t="shared" si="0"/>
        <v>0.05</v>
      </c>
      <c r="F15" s="169"/>
    </row>
    <row r="16" ht="26.1" customHeight="1" spans="1:6">
      <c r="A16" s="170"/>
      <c r="B16" s="171" t="s">
        <v>1224</v>
      </c>
      <c r="C16" s="172">
        <v>187900</v>
      </c>
      <c r="D16" s="172">
        <v>178505</v>
      </c>
      <c r="E16" s="168">
        <f t="shared" si="0"/>
        <v>0.05</v>
      </c>
      <c r="F16" s="169"/>
    </row>
    <row r="17" s="140" customFormat="1" ht="31.9" customHeight="1" spans="1:55">
      <c r="A17" s="170"/>
      <c r="B17" s="173" t="s">
        <v>1225</v>
      </c>
      <c r="C17" s="174"/>
      <c r="D17" s="174"/>
      <c r="E17" s="175"/>
      <c r="F17" s="169"/>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row>
    <row r="18" s="139" customFormat="1" ht="33.95" customHeight="1" spans="1:55">
      <c r="A18" s="177" t="s">
        <v>176</v>
      </c>
      <c r="B18" s="25" t="s">
        <v>200</v>
      </c>
      <c r="C18" s="26" t="s">
        <v>178</v>
      </c>
      <c r="D18" s="27" t="s">
        <v>179</v>
      </c>
      <c r="E18" s="178" t="s">
        <v>180</v>
      </c>
      <c r="F18" s="177" t="s">
        <v>401</v>
      </c>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row>
    <row r="19" s="140" customFormat="1" ht="26.1" customHeight="1" spans="1:55">
      <c r="A19" s="165" t="s">
        <v>1226</v>
      </c>
      <c r="B19" s="171" t="s">
        <v>1227</v>
      </c>
      <c r="C19" s="172">
        <v>145900</v>
      </c>
      <c r="D19" s="179">
        <v>138605</v>
      </c>
      <c r="E19" s="168">
        <f>1-D19/C19</f>
        <v>0.05</v>
      </c>
      <c r="F19" s="180">
        <v>2200</v>
      </c>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row>
    <row r="20" s="140" customFormat="1" ht="26.1" customHeight="1" spans="1:55">
      <c r="A20" s="170"/>
      <c r="B20" s="171" t="s">
        <v>1228</v>
      </c>
      <c r="C20" s="172">
        <v>153900</v>
      </c>
      <c r="D20" s="179">
        <v>146205</v>
      </c>
      <c r="E20" s="168">
        <f>1-D20/C20</f>
        <v>0.05</v>
      </c>
      <c r="F20" s="181"/>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row>
    <row r="21" s="140" customFormat="1" ht="26.1" customHeight="1" spans="1:55">
      <c r="A21" s="170"/>
      <c r="B21" s="171" t="s">
        <v>1229</v>
      </c>
      <c r="C21" s="172">
        <v>159900</v>
      </c>
      <c r="D21" s="179">
        <v>151905</v>
      </c>
      <c r="E21" s="168">
        <f>1-D21/C21</f>
        <v>0.05</v>
      </c>
      <c r="F21" s="181"/>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row>
    <row r="22" s="140" customFormat="1" ht="26.1" customHeight="1" spans="1:55">
      <c r="A22" s="170"/>
      <c r="B22" s="171" t="s">
        <v>1230</v>
      </c>
      <c r="C22" s="172">
        <v>169900</v>
      </c>
      <c r="D22" s="179">
        <v>161405</v>
      </c>
      <c r="E22" s="168">
        <f>1-D22/C22</f>
        <v>0.05</v>
      </c>
      <c r="F22" s="181"/>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row>
    <row r="23" s="140" customFormat="1" ht="40.15" customHeight="1" spans="1:55">
      <c r="A23" s="170"/>
      <c r="B23" s="182" t="s">
        <v>1231</v>
      </c>
      <c r="C23" s="183"/>
      <c r="D23" s="183"/>
      <c r="E23" s="184"/>
      <c r="F23" s="181"/>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row>
    <row r="24" s="140" customFormat="1" ht="26.1" customHeight="1" spans="1:55">
      <c r="A24" s="165" t="s">
        <v>1232</v>
      </c>
      <c r="B24" s="171" t="s">
        <v>1233</v>
      </c>
      <c r="C24" s="172">
        <v>169900</v>
      </c>
      <c r="D24" s="179">
        <v>161405</v>
      </c>
      <c r="E24" s="168">
        <f>1-D24/C24</f>
        <v>0.05</v>
      </c>
      <c r="F24" s="181"/>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row>
    <row r="25" s="140" customFormat="1" ht="26.1" customHeight="1" spans="1:55">
      <c r="A25" s="170"/>
      <c r="B25" s="171" t="s">
        <v>1234</v>
      </c>
      <c r="C25" s="172">
        <v>179900</v>
      </c>
      <c r="D25" s="179">
        <v>170905</v>
      </c>
      <c r="E25" s="168">
        <f>1-D25/C25</f>
        <v>0.05</v>
      </c>
      <c r="F25" s="181"/>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row>
    <row r="26" s="140" customFormat="1" ht="40.15" customHeight="1" spans="1:55">
      <c r="A26" s="170"/>
      <c r="B26" s="182" t="s">
        <v>1235</v>
      </c>
      <c r="C26" s="183"/>
      <c r="D26" s="183"/>
      <c r="E26" s="184"/>
      <c r="F26" s="185"/>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row>
    <row r="27" s="139" customFormat="1" ht="33.95" customHeight="1" spans="1:55">
      <c r="A27" s="177" t="s">
        <v>176</v>
      </c>
      <c r="B27" s="25" t="s">
        <v>200</v>
      </c>
      <c r="C27" s="26" t="s">
        <v>178</v>
      </c>
      <c r="D27" s="27" t="s">
        <v>179</v>
      </c>
      <c r="E27" s="178" t="s">
        <v>180</v>
      </c>
      <c r="F27" s="186" t="s">
        <v>401</v>
      </c>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row>
    <row r="28" ht="26.1" customHeight="1" spans="1:6">
      <c r="A28" s="165" t="s">
        <v>1236</v>
      </c>
      <c r="B28" s="171" t="s">
        <v>1237</v>
      </c>
      <c r="C28" s="172">
        <v>185900</v>
      </c>
      <c r="D28" s="179">
        <v>176605</v>
      </c>
      <c r="E28" s="187">
        <f t="shared" ref="E28:E35" si="2">1-D28/C28</f>
        <v>0.05</v>
      </c>
      <c r="F28" s="188">
        <v>2200</v>
      </c>
    </row>
    <row r="29" ht="26.1" customHeight="1" spans="1:6">
      <c r="A29" s="170"/>
      <c r="B29" s="171" t="s">
        <v>1238</v>
      </c>
      <c r="C29" s="172">
        <v>201900</v>
      </c>
      <c r="D29" s="179">
        <v>191805</v>
      </c>
      <c r="E29" s="187">
        <f t="shared" si="2"/>
        <v>0.05</v>
      </c>
      <c r="F29" s="189"/>
    </row>
    <row r="30" ht="26.1" customHeight="1" spans="1:6">
      <c r="A30" s="170"/>
      <c r="B30" s="171" t="s">
        <v>1239</v>
      </c>
      <c r="C30" s="172">
        <v>208900</v>
      </c>
      <c r="D30" s="179">
        <v>198455</v>
      </c>
      <c r="E30" s="187">
        <f t="shared" si="2"/>
        <v>0.05</v>
      </c>
      <c r="F30" s="189"/>
    </row>
    <row r="31" ht="26.1" customHeight="1" spans="1:6">
      <c r="A31" s="170"/>
      <c r="B31" s="171" t="s">
        <v>1240</v>
      </c>
      <c r="C31" s="172">
        <v>210900</v>
      </c>
      <c r="D31" s="179">
        <v>200355</v>
      </c>
      <c r="E31" s="187">
        <f t="shared" si="2"/>
        <v>0.05</v>
      </c>
      <c r="F31" s="189"/>
    </row>
    <row r="32" ht="26.1" customHeight="1" spans="1:6">
      <c r="A32" s="170"/>
      <c r="B32" s="171" t="s">
        <v>1241</v>
      </c>
      <c r="C32" s="172">
        <v>211900</v>
      </c>
      <c r="D32" s="179">
        <v>201305</v>
      </c>
      <c r="E32" s="187">
        <v>0.05</v>
      </c>
      <c r="F32" s="189"/>
    </row>
    <row r="33" ht="26.1" customHeight="1" spans="1:6">
      <c r="A33" s="170"/>
      <c r="B33" s="171" t="s">
        <v>1242</v>
      </c>
      <c r="C33" s="172">
        <v>231900</v>
      </c>
      <c r="D33" s="179">
        <v>220305</v>
      </c>
      <c r="E33" s="187">
        <f t="shared" si="2"/>
        <v>0.05</v>
      </c>
      <c r="F33" s="189"/>
    </row>
    <row r="34" ht="26.1" customHeight="1" spans="1:6">
      <c r="A34" s="170"/>
      <c r="B34" s="171" t="s">
        <v>1243</v>
      </c>
      <c r="C34" s="172">
        <v>231900</v>
      </c>
      <c r="D34" s="179">
        <v>220305</v>
      </c>
      <c r="E34" s="187">
        <f t="shared" si="2"/>
        <v>0.05</v>
      </c>
      <c r="F34" s="189"/>
    </row>
    <row r="35" s="141" customFormat="1" ht="26.1" customHeight="1" spans="1:55">
      <c r="A35" s="170"/>
      <c r="B35" s="171" t="s">
        <v>1244</v>
      </c>
      <c r="C35" s="172">
        <v>249900</v>
      </c>
      <c r="D35" s="179">
        <v>237405</v>
      </c>
      <c r="E35" s="187">
        <f t="shared" si="2"/>
        <v>0.05</v>
      </c>
      <c r="F35" s="189"/>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row>
    <row r="36" s="141" customFormat="1" ht="26.1" customHeight="1" spans="1:55">
      <c r="A36" s="170"/>
      <c r="B36" s="171" t="s">
        <v>1245</v>
      </c>
      <c r="C36" s="172">
        <v>199900</v>
      </c>
      <c r="D36" s="179">
        <v>189905</v>
      </c>
      <c r="E36" s="187">
        <v>0.05</v>
      </c>
      <c r="F36" s="189"/>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row>
    <row r="37" s="141" customFormat="1" ht="26.1" customHeight="1" spans="1:55">
      <c r="A37" s="170"/>
      <c r="B37" s="171" t="s">
        <v>1246</v>
      </c>
      <c r="C37" s="172">
        <v>209900</v>
      </c>
      <c r="D37" s="179">
        <v>199405</v>
      </c>
      <c r="E37" s="187">
        <v>0.05</v>
      </c>
      <c r="F37" s="189"/>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row>
    <row r="38" s="141" customFormat="1" ht="26.1" customHeight="1" spans="1:55">
      <c r="A38" s="170"/>
      <c r="B38" s="171" t="s">
        <v>1247</v>
      </c>
      <c r="C38" s="172">
        <v>219900</v>
      </c>
      <c r="D38" s="179">
        <v>208905</v>
      </c>
      <c r="E38" s="187">
        <v>0.05</v>
      </c>
      <c r="F38" s="189"/>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row>
    <row r="39" s="141" customFormat="1" ht="26.1" customHeight="1" spans="1:55">
      <c r="A39" s="170"/>
      <c r="B39" s="171" t="s">
        <v>1248</v>
      </c>
      <c r="C39" s="172">
        <v>233900</v>
      </c>
      <c r="D39" s="179">
        <v>222205</v>
      </c>
      <c r="E39" s="187">
        <v>0.05</v>
      </c>
      <c r="F39" s="189"/>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row>
    <row r="40" s="141" customFormat="1" ht="26.1" customHeight="1" spans="1:55">
      <c r="A40" s="170"/>
      <c r="B40" s="171" t="s">
        <v>1249</v>
      </c>
      <c r="C40" s="172">
        <v>263900</v>
      </c>
      <c r="D40" s="179">
        <v>250705</v>
      </c>
      <c r="E40" s="187">
        <v>0.05</v>
      </c>
      <c r="F40" s="189"/>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row>
    <row r="41" s="140" customFormat="1" ht="55.15" customHeight="1" spans="1:55">
      <c r="A41" s="170"/>
      <c r="B41" s="191" t="s">
        <v>1250</v>
      </c>
      <c r="C41" s="183"/>
      <c r="D41" s="183"/>
      <c r="E41" s="192"/>
      <c r="F41" s="189"/>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row>
    <row r="42" s="139" customFormat="1" ht="33.95" customHeight="1" spans="1:55">
      <c r="A42" s="25" t="s">
        <v>176</v>
      </c>
      <c r="B42" s="25" t="s">
        <v>200</v>
      </c>
      <c r="C42" s="26" t="s">
        <v>178</v>
      </c>
      <c r="D42" s="27" t="s">
        <v>179</v>
      </c>
      <c r="E42" s="28" t="s">
        <v>180</v>
      </c>
      <c r="F42" s="25" t="s">
        <v>401</v>
      </c>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row>
    <row r="43" s="141" customFormat="1" ht="26.1" customHeight="1" spans="1:55">
      <c r="A43" s="193" t="s">
        <v>1251</v>
      </c>
      <c r="B43" s="171" t="s">
        <v>1252</v>
      </c>
      <c r="C43" s="172">
        <v>159900</v>
      </c>
      <c r="D43" s="179">
        <v>151905</v>
      </c>
      <c r="E43" s="187">
        <v>0.05</v>
      </c>
      <c r="F43" s="194">
        <v>2200</v>
      </c>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row>
    <row r="44" s="141" customFormat="1" ht="26.1" customHeight="1" spans="1:55">
      <c r="A44" s="195"/>
      <c r="B44" s="171" t="s">
        <v>1253</v>
      </c>
      <c r="C44" s="172">
        <v>162900</v>
      </c>
      <c r="D44" s="179">
        <v>154755</v>
      </c>
      <c r="E44" s="187">
        <v>0.05</v>
      </c>
      <c r="F44" s="189"/>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row>
    <row r="45" s="141" customFormat="1" ht="26.1" customHeight="1" spans="1:55">
      <c r="A45" s="195"/>
      <c r="B45" s="171" t="s">
        <v>1254</v>
      </c>
      <c r="C45" s="172">
        <v>174900</v>
      </c>
      <c r="D45" s="179">
        <v>166155</v>
      </c>
      <c r="E45" s="187">
        <v>0.05</v>
      </c>
      <c r="F45" s="189"/>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row>
    <row r="46" s="141" customFormat="1" ht="26.1" customHeight="1" spans="1:55">
      <c r="A46" s="195"/>
      <c r="B46" s="171" t="s">
        <v>1255</v>
      </c>
      <c r="C46" s="172">
        <v>195900</v>
      </c>
      <c r="D46" s="179">
        <v>186105</v>
      </c>
      <c r="E46" s="187">
        <v>0.05</v>
      </c>
      <c r="F46" s="189"/>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row>
    <row r="47" s="141" customFormat="1" ht="26.1" customHeight="1" spans="1:55">
      <c r="A47" s="195"/>
      <c r="B47" s="171" t="s">
        <v>1256</v>
      </c>
      <c r="C47" s="172">
        <v>179900</v>
      </c>
      <c r="D47" s="179">
        <v>170905</v>
      </c>
      <c r="E47" s="187">
        <v>0.05</v>
      </c>
      <c r="F47" s="189"/>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row>
    <row r="48" s="141" customFormat="1" ht="26.1" customHeight="1" spans="1:55">
      <c r="A48" s="195"/>
      <c r="B48" s="171" t="s">
        <v>1257</v>
      </c>
      <c r="C48" s="172">
        <v>190900</v>
      </c>
      <c r="D48" s="179">
        <v>181355</v>
      </c>
      <c r="E48" s="187">
        <v>0.05</v>
      </c>
      <c r="F48" s="189"/>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row>
    <row r="49" s="141" customFormat="1" ht="26.1" customHeight="1" spans="1:55">
      <c r="A49" s="195"/>
      <c r="B49" s="171" t="s">
        <v>1258</v>
      </c>
      <c r="C49" s="172">
        <v>205900</v>
      </c>
      <c r="D49" s="179">
        <v>195605</v>
      </c>
      <c r="E49" s="187">
        <v>0.05</v>
      </c>
      <c r="F49" s="189"/>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row>
    <row r="50" s="141" customFormat="1" ht="26.1" customHeight="1" spans="1:55">
      <c r="A50" s="195"/>
      <c r="B50" s="171" t="s">
        <v>1259</v>
      </c>
      <c r="C50" s="172">
        <v>228900</v>
      </c>
      <c r="D50" s="179">
        <v>217455</v>
      </c>
      <c r="E50" s="187">
        <v>0.05</v>
      </c>
      <c r="F50" s="189"/>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row>
    <row r="51" s="140" customFormat="1" ht="43.9" customHeight="1" spans="1:55">
      <c r="A51" s="196"/>
      <c r="B51" s="182" t="s">
        <v>1260</v>
      </c>
      <c r="C51" s="183"/>
      <c r="D51" s="183"/>
      <c r="E51" s="192"/>
      <c r="F51" s="197"/>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row>
    <row r="52" s="139" customFormat="1" ht="33.95" customHeight="1" spans="1:55">
      <c r="A52" s="25" t="s">
        <v>176</v>
      </c>
      <c r="B52" s="25" t="s">
        <v>200</v>
      </c>
      <c r="C52" s="26" t="s">
        <v>178</v>
      </c>
      <c r="D52" s="27" t="s">
        <v>179</v>
      </c>
      <c r="E52" s="28" t="s">
        <v>180</v>
      </c>
      <c r="F52" s="25" t="s">
        <v>401</v>
      </c>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row>
    <row r="53" ht="26.1" customHeight="1" spans="1:6">
      <c r="A53" s="198" t="s">
        <v>1261</v>
      </c>
      <c r="B53" s="199" t="s">
        <v>1262</v>
      </c>
      <c r="C53" s="172">
        <v>279800</v>
      </c>
      <c r="D53" s="172">
        <v>265810</v>
      </c>
      <c r="E53" s="200">
        <f>1-D53/C53</f>
        <v>0.05</v>
      </c>
      <c r="F53" s="201">
        <v>2200</v>
      </c>
    </row>
    <row r="54" ht="26.1" customHeight="1" spans="1:6">
      <c r="A54" s="202"/>
      <c r="B54" s="203" t="s">
        <v>1263</v>
      </c>
      <c r="C54" s="172">
        <v>298800</v>
      </c>
      <c r="D54" s="172">
        <v>283860</v>
      </c>
      <c r="E54" s="200">
        <f>1-D54/C54</f>
        <v>0.05</v>
      </c>
      <c r="F54" s="204"/>
    </row>
    <row r="55" ht="26.1" customHeight="1" spans="1:6">
      <c r="A55" s="202"/>
      <c r="B55" s="203" t="s">
        <v>1264</v>
      </c>
      <c r="C55" s="172">
        <v>311800</v>
      </c>
      <c r="D55" s="172">
        <v>296210</v>
      </c>
      <c r="E55" s="200">
        <v>0.05</v>
      </c>
      <c r="F55" s="204"/>
    </row>
    <row r="56" ht="26.1" customHeight="1" spans="1:6">
      <c r="A56" s="202"/>
      <c r="B56" s="203" t="s">
        <v>1265</v>
      </c>
      <c r="C56" s="172">
        <v>312800</v>
      </c>
      <c r="D56" s="172">
        <v>297160</v>
      </c>
      <c r="E56" s="200">
        <f>1-D56/C56</f>
        <v>0.05</v>
      </c>
      <c r="F56" s="204"/>
    </row>
    <row r="57" ht="26.1" customHeight="1" spans="1:6">
      <c r="A57" s="205"/>
      <c r="B57" s="199" t="s">
        <v>1266</v>
      </c>
      <c r="C57" s="172">
        <v>331800</v>
      </c>
      <c r="D57" s="172">
        <v>315210</v>
      </c>
      <c r="E57" s="200">
        <f>1-D57/C57</f>
        <v>0.05</v>
      </c>
      <c r="F57" s="206"/>
    </row>
    <row r="58" s="139" customFormat="1" ht="33.95" customHeight="1" spans="1:55">
      <c r="A58" s="25" t="s">
        <v>176</v>
      </c>
      <c r="B58" s="25" t="s">
        <v>200</v>
      </c>
      <c r="C58" s="26" t="s">
        <v>178</v>
      </c>
      <c r="D58" s="27" t="s">
        <v>179</v>
      </c>
      <c r="E58" s="28" t="s">
        <v>180</v>
      </c>
      <c r="F58" s="25" t="s">
        <v>401</v>
      </c>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row>
    <row r="59" ht="26.1" customHeight="1" spans="1:6">
      <c r="A59" s="207" t="s">
        <v>1267</v>
      </c>
      <c r="B59" s="208" t="s">
        <v>1268</v>
      </c>
      <c r="C59" s="167">
        <v>246800</v>
      </c>
      <c r="D59" s="172">
        <v>234460</v>
      </c>
      <c r="E59" s="200">
        <f>1-D59/C59</f>
        <v>0.05</v>
      </c>
      <c r="F59" s="209">
        <v>2200</v>
      </c>
    </row>
    <row r="60" ht="26.1" customHeight="1" spans="1:6">
      <c r="A60" s="210"/>
      <c r="B60" s="208" t="s">
        <v>1269</v>
      </c>
      <c r="C60" s="167">
        <v>269800</v>
      </c>
      <c r="D60" s="167">
        <v>256310</v>
      </c>
      <c r="E60" s="200">
        <f>1-D60/C60</f>
        <v>0.05</v>
      </c>
      <c r="F60" s="209"/>
    </row>
    <row r="61" ht="26.1" customHeight="1" spans="1:6">
      <c r="A61" s="210"/>
      <c r="B61" s="208" t="s">
        <v>1270</v>
      </c>
      <c r="C61" s="167">
        <v>279800</v>
      </c>
      <c r="D61" s="172">
        <v>265810</v>
      </c>
      <c r="E61" s="200">
        <f>1-D61/C61</f>
        <v>0.05</v>
      </c>
      <c r="F61" s="209"/>
    </row>
    <row r="62" ht="26.1" customHeight="1" spans="1:6">
      <c r="A62" s="210"/>
      <c r="B62" s="208" t="s">
        <v>1271</v>
      </c>
      <c r="C62" s="167">
        <v>292800</v>
      </c>
      <c r="D62" s="172">
        <v>278160</v>
      </c>
      <c r="E62" s="200">
        <f>1-D62/C62</f>
        <v>0.05</v>
      </c>
      <c r="F62" s="209"/>
    </row>
    <row r="63" ht="26.1" customHeight="1" spans="1:6">
      <c r="A63" s="211"/>
      <c r="B63" s="212" t="s">
        <v>1272</v>
      </c>
      <c r="C63" s="167">
        <v>329800</v>
      </c>
      <c r="D63" s="172">
        <v>313310</v>
      </c>
      <c r="E63" s="200">
        <f>1-D63/C63</f>
        <v>0.05</v>
      </c>
      <c r="F63" s="209"/>
    </row>
    <row r="64" s="139" customFormat="1" ht="33.95" customHeight="1" spans="1:55">
      <c r="A64" s="177" t="s">
        <v>176</v>
      </c>
      <c r="B64" s="25" t="s">
        <v>200</v>
      </c>
      <c r="C64" s="26" t="s">
        <v>178</v>
      </c>
      <c r="D64" s="27" t="s">
        <v>179</v>
      </c>
      <c r="E64" s="213" t="s">
        <v>180</v>
      </c>
      <c r="F64" s="163" t="s">
        <v>401</v>
      </c>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row>
    <row r="65" ht="26.1" customHeight="1" spans="1:6">
      <c r="A65" s="165" t="s">
        <v>1273</v>
      </c>
      <c r="B65" s="214" t="s">
        <v>1274</v>
      </c>
      <c r="C65" s="215">
        <v>132900</v>
      </c>
      <c r="D65" s="172">
        <v>126255</v>
      </c>
      <c r="E65" s="168">
        <f>1-D65/C65</f>
        <v>0.05</v>
      </c>
      <c r="F65" s="169">
        <v>2200</v>
      </c>
    </row>
    <row r="66" ht="26.1" customHeight="1" spans="1:6">
      <c r="A66" s="170"/>
      <c r="B66" s="214" t="s">
        <v>1275</v>
      </c>
      <c r="C66" s="215">
        <v>145900</v>
      </c>
      <c r="D66" s="172">
        <v>138605</v>
      </c>
      <c r="E66" s="168">
        <f>1-D66/C66</f>
        <v>0.05</v>
      </c>
      <c r="F66" s="169"/>
    </row>
    <row r="67" ht="26.1" customHeight="1" spans="1:6">
      <c r="A67" s="170"/>
      <c r="B67" s="214" t="s">
        <v>1276</v>
      </c>
      <c r="C67" s="215">
        <v>152900</v>
      </c>
      <c r="D67" s="172">
        <v>145255</v>
      </c>
      <c r="E67" s="168">
        <f>1-D67/C67</f>
        <v>0.05</v>
      </c>
      <c r="F67" s="169"/>
    </row>
    <row r="68" s="140" customFormat="1" ht="40.9" customHeight="1" spans="1:55">
      <c r="A68" s="170"/>
      <c r="B68" s="191" t="s">
        <v>1277</v>
      </c>
      <c r="C68" s="183"/>
      <c r="D68" s="183"/>
      <c r="E68" s="184"/>
      <c r="F68" s="169"/>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row>
    <row r="69" s="139" customFormat="1" ht="33.95" customHeight="1" spans="1:55">
      <c r="A69" s="186" t="s">
        <v>176</v>
      </c>
      <c r="B69" s="25" t="s">
        <v>200</v>
      </c>
      <c r="C69" s="26" t="s">
        <v>178</v>
      </c>
      <c r="D69" s="27" t="s">
        <v>179</v>
      </c>
      <c r="E69" s="28" t="s">
        <v>180</v>
      </c>
      <c r="F69" s="186" t="s">
        <v>401</v>
      </c>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row>
    <row r="70" ht="26.1" customHeight="1" spans="1:6">
      <c r="A70" s="216" t="s">
        <v>1278</v>
      </c>
      <c r="B70" s="217" t="s">
        <v>1279</v>
      </c>
      <c r="C70" s="215">
        <v>179900</v>
      </c>
      <c r="D70" s="172">
        <v>170905</v>
      </c>
      <c r="E70" s="200">
        <f t="shared" ref="E70:E77" si="3">1-D70/C70</f>
        <v>0.05</v>
      </c>
      <c r="F70" s="201">
        <v>2200</v>
      </c>
    </row>
    <row r="71" ht="26.1" customHeight="1" spans="1:6">
      <c r="A71" s="216"/>
      <c r="B71" s="217" t="s">
        <v>1280</v>
      </c>
      <c r="C71" s="215">
        <v>192900</v>
      </c>
      <c r="D71" s="172">
        <v>183255</v>
      </c>
      <c r="E71" s="200">
        <f t="shared" si="3"/>
        <v>0.05</v>
      </c>
      <c r="F71" s="204"/>
    </row>
    <row r="72" ht="26.1" customHeight="1" spans="1:6">
      <c r="A72" s="216"/>
      <c r="B72" s="217" t="s">
        <v>1281</v>
      </c>
      <c r="C72" s="215">
        <v>202900</v>
      </c>
      <c r="D72" s="172">
        <v>192755</v>
      </c>
      <c r="E72" s="200">
        <f t="shared" si="3"/>
        <v>0.05</v>
      </c>
      <c r="F72" s="204"/>
    </row>
    <row r="73" ht="26.1" customHeight="1" spans="1:6">
      <c r="A73" s="216"/>
      <c r="B73" s="217" t="s">
        <v>1282</v>
      </c>
      <c r="C73" s="215">
        <v>215900</v>
      </c>
      <c r="D73" s="172">
        <v>205105</v>
      </c>
      <c r="E73" s="200">
        <f t="shared" si="3"/>
        <v>0.05</v>
      </c>
      <c r="F73" s="204"/>
    </row>
    <row r="74" ht="26.1" customHeight="1" spans="1:6">
      <c r="A74" s="216"/>
      <c r="B74" s="218" t="s">
        <v>1283</v>
      </c>
      <c r="C74" s="215">
        <v>199900</v>
      </c>
      <c r="D74" s="172">
        <v>189905</v>
      </c>
      <c r="E74" s="200">
        <f t="shared" si="3"/>
        <v>0.05</v>
      </c>
      <c r="F74" s="204"/>
    </row>
    <row r="75" ht="26.1" customHeight="1" spans="1:6">
      <c r="A75" s="216"/>
      <c r="B75" s="218" t="s">
        <v>1284</v>
      </c>
      <c r="C75" s="215">
        <v>209900</v>
      </c>
      <c r="D75" s="172">
        <v>199405</v>
      </c>
      <c r="E75" s="200">
        <f t="shared" si="3"/>
        <v>0.05</v>
      </c>
      <c r="F75" s="204"/>
    </row>
    <row r="76" ht="26.1" customHeight="1" spans="1:6">
      <c r="A76" s="216"/>
      <c r="B76" s="218" t="s">
        <v>1285</v>
      </c>
      <c r="C76" s="215">
        <v>229900</v>
      </c>
      <c r="D76" s="172">
        <v>218405</v>
      </c>
      <c r="E76" s="200">
        <f t="shared" si="3"/>
        <v>0.05</v>
      </c>
      <c r="F76" s="204"/>
    </row>
    <row r="77" ht="26.1" customHeight="1" spans="1:6">
      <c r="A77" s="216"/>
      <c r="B77" s="218" t="s">
        <v>1286</v>
      </c>
      <c r="C77" s="215">
        <v>255900</v>
      </c>
      <c r="D77" s="172">
        <v>243105</v>
      </c>
      <c r="E77" s="200">
        <f t="shared" si="3"/>
        <v>0.05</v>
      </c>
      <c r="F77" s="219"/>
    </row>
    <row r="78" s="139" customFormat="1" ht="33.95" customHeight="1" spans="1:55">
      <c r="A78" s="25" t="s">
        <v>176</v>
      </c>
      <c r="B78" s="25" t="s">
        <v>200</v>
      </c>
      <c r="C78" s="26" t="s">
        <v>178</v>
      </c>
      <c r="D78" s="27" t="s">
        <v>179</v>
      </c>
      <c r="E78" s="28" t="s">
        <v>180</v>
      </c>
      <c r="F78" s="25" t="s">
        <v>401</v>
      </c>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row>
    <row r="79" ht="26.1" customHeight="1" spans="1:6">
      <c r="A79" s="220" t="s">
        <v>1287</v>
      </c>
      <c r="B79" s="217" t="s">
        <v>1288</v>
      </c>
      <c r="C79" s="215">
        <v>97800</v>
      </c>
      <c r="D79" s="172">
        <v>92910</v>
      </c>
      <c r="E79" s="200">
        <f t="shared" ref="E79:E82" si="4">1-D79/C79</f>
        <v>0.05</v>
      </c>
      <c r="F79" s="201">
        <v>2200</v>
      </c>
    </row>
    <row r="80" ht="26.1" customHeight="1" spans="1:6">
      <c r="A80" s="221"/>
      <c r="B80" s="218" t="s">
        <v>1289</v>
      </c>
      <c r="C80" s="215">
        <v>102800</v>
      </c>
      <c r="D80" s="172">
        <v>97660</v>
      </c>
      <c r="E80" s="200">
        <f t="shared" si="4"/>
        <v>0.05</v>
      </c>
      <c r="F80" s="204"/>
    </row>
    <row r="81" ht="26.1" customHeight="1" spans="1:6">
      <c r="A81" s="221"/>
      <c r="B81" s="218" t="s">
        <v>1290</v>
      </c>
      <c r="C81" s="215">
        <v>108800</v>
      </c>
      <c r="D81" s="172">
        <v>103360</v>
      </c>
      <c r="E81" s="200">
        <f t="shared" si="4"/>
        <v>0.05</v>
      </c>
      <c r="F81" s="204"/>
    </row>
    <row r="82" ht="26.1" customHeight="1" spans="1:6">
      <c r="A82" s="222"/>
      <c r="B82" s="218" t="s">
        <v>1291</v>
      </c>
      <c r="C82" s="215">
        <v>112800</v>
      </c>
      <c r="D82" s="172">
        <v>107160</v>
      </c>
      <c r="E82" s="200">
        <f t="shared" si="4"/>
        <v>0.05</v>
      </c>
      <c r="F82" s="204"/>
    </row>
    <row r="83" s="139" customFormat="1" ht="33.95" customHeight="1" spans="1:55">
      <c r="A83" s="25" t="s">
        <v>176</v>
      </c>
      <c r="B83" s="25" t="s">
        <v>200</v>
      </c>
      <c r="C83" s="26" t="s">
        <v>178</v>
      </c>
      <c r="D83" s="27" t="s">
        <v>179</v>
      </c>
      <c r="E83" s="28" t="s">
        <v>180</v>
      </c>
      <c r="F83" s="25" t="s">
        <v>401</v>
      </c>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row>
    <row r="84" ht="26.1" customHeight="1" spans="1:6">
      <c r="A84" s="223" t="s">
        <v>1292</v>
      </c>
      <c r="B84" s="224" t="s">
        <v>1293</v>
      </c>
      <c r="C84" s="172">
        <v>109800</v>
      </c>
      <c r="D84" s="172">
        <v>104310</v>
      </c>
      <c r="E84" s="200">
        <f t="shared" ref="E84:E91" si="5">1-D84/C84</f>
        <v>0.05</v>
      </c>
      <c r="F84" s="201">
        <v>2200</v>
      </c>
    </row>
    <row r="85" ht="26.1" customHeight="1" spans="1:6">
      <c r="A85" s="225"/>
      <c r="B85" s="224" t="s">
        <v>1294</v>
      </c>
      <c r="C85" s="172">
        <v>119800</v>
      </c>
      <c r="D85" s="172">
        <v>113810</v>
      </c>
      <c r="E85" s="200">
        <f t="shared" si="5"/>
        <v>0.05</v>
      </c>
      <c r="F85" s="204"/>
    </row>
    <row r="86" ht="26.1" customHeight="1" spans="1:6">
      <c r="A86" s="225"/>
      <c r="B86" s="224" t="s">
        <v>1295</v>
      </c>
      <c r="C86" s="172">
        <v>127800</v>
      </c>
      <c r="D86" s="172">
        <v>121410</v>
      </c>
      <c r="E86" s="200">
        <f t="shared" si="5"/>
        <v>0.05</v>
      </c>
      <c r="F86" s="204"/>
    </row>
    <row r="87" ht="26.1" customHeight="1" spans="1:6">
      <c r="A87" s="226"/>
      <c r="B87" s="224" t="s">
        <v>1296</v>
      </c>
      <c r="C87" s="172">
        <v>139800</v>
      </c>
      <c r="D87" s="172">
        <v>132810</v>
      </c>
      <c r="E87" s="200">
        <f t="shared" si="5"/>
        <v>0.05</v>
      </c>
      <c r="F87" s="204"/>
    </row>
    <row r="88" ht="26.1" customHeight="1" spans="1:6">
      <c r="A88" s="227" t="s">
        <v>1297</v>
      </c>
      <c r="B88" s="224" t="s">
        <v>1298</v>
      </c>
      <c r="C88" s="172">
        <v>139900</v>
      </c>
      <c r="D88" s="172">
        <v>132905</v>
      </c>
      <c r="E88" s="200">
        <f t="shared" si="5"/>
        <v>0.05</v>
      </c>
      <c r="F88" s="204"/>
    </row>
    <row r="89" ht="26.1" customHeight="1" spans="1:6">
      <c r="A89" s="227"/>
      <c r="B89" s="224" t="s">
        <v>1299</v>
      </c>
      <c r="C89" s="172">
        <v>149900</v>
      </c>
      <c r="D89" s="172">
        <v>142405</v>
      </c>
      <c r="E89" s="200">
        <f t="shared" si="5"/>
        <v>0.05</v>
      </c>
      <c r="F89" s="204"/>
    </row>
    <row r="90" ht="26.1" customHeight="1" spans="1:6">
      <c r="A90" s="227"/>
      <c r="B90" s="224" t="s">
        <v>1300</v>
      </c>
      <c r="C90" s="172">
        <v>162900</v>
      </c>
      <c r="D90" s="172">
        <v>154755</v>
      </c>
      <c r="E90" s="200">
        <f t="shared" si="5"/>
        <v>0.05</v>
      </c>
      <c r="F90" s="204"/>
    </row>
    <row r="91" ht="26.1" customHeight="1" spans="1:6">
      <c r="A91" s="228"/>
      <c r="B91" s="224" t="s">
        <v>1301</v>
      </c>
      <c r="C91" s="172">
        <v>169900</v>
      </c>
      <c r="D91" s="172">
        <v>161405</v>
      </c>
      <c r="E91" s="229">
        <f t="shared" si="5"/>
        <v>0.05</v>
      </c>
      <c r="F91" s="206"/>
    </row>
    <row r="92" s="139" customFormat="1" ht="33.95" customHeight="1" spans="1:55">
      <c r="A92" s="25" t="s">
        <v>176</v>
      </c>
      <c r="B92" s="25" t="s">
        <v>200</v>
      </c>
      <c r="C92" s="26" t="s">
        <v>178</v>
      </c>
      <c r="D92" s="27" t="s">
        <v>179</v>
      </c>
      <c r="E92" s="28" t="s">
        <v>180</v>
      </c>
      <c r="F92" s="25" t="s">
        <v>401</v>
      </c>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row>
    <row r="93" ht="26.1" customHeight="1" spans="1:6">
      <c r="A93" s="223" t="s">
        <v>1302</v>
      </c>
      <c r="B93" s="224" t="s">
        <v>1303</v>
      </c>
      <c r="C93" s="215">
        <v>175000</v>
      </c>
      <c r="D93" s="215">
        <v>175000</v>
      </c>
      <c r="E93" s="200">
        <f t="shared" ref="E93:E96" si="6">1-D93/C93</f>
        <v>0</v>
      </c>
      <c r="F93" s="201">
        <v>2200</v>
      </c>
    </row>
    <row r="94" ht="26.1" customHeight="1" spans="1:6">
      <c r="A94" s="225"/>
      <c r="B94" s="224" t="s">
        <v>1304</v>
      </c>
      <c r="C94" s="215">
        <v>189000</v>
      </c>
      <c r="D94" s="215">
        <v>189000</v>
      </c>
      <c r="E94" s="200">
        <f t="shared" si="6"/>
        <v>0</v>
      </c>
      <c r="F94" s="204"/>
    </row>
    <row r="95" ht="26.1" customHeight="1" spans="1:6">
      <c r="A95" s="225"/>
      <c r="B95" s="224" t="s">
        <v>1305</v>
      </c>
      <c r="C95" s="215">
        <v>207000</v>
      </c>
      <c r="D95" s="215">
        <v>207000</v>
      </c>
      <c r="E95" s="200">
        <f t="shared" si="6"/>
        <v>0</v>
      </c>
      <c r="F95" s="204"/>
    </row>
    <row r="96" ht="26.1" customHeight="1" spans="1:6">
      <c r="A96" s="230"/>
      <c r="B96" s="231" t="s">
        <v>1306</v>
      </c>
      <c r="C96" s="232">
        <v>218000</v>
      </c>
      <c r="D96" s="232">
        <v>218000</v>
      </c>
      <c r="E96" s="233">
        <f t="shared" si="6"/>
        <v>0</v>
      </c>
      <c r="F96" s="206"/>
    </row>
    <row r="97" ht="40.9" customHeight="1" spans="1:6">
      <c r="A97" s="234" t="s">
        <v>265</v>
      </c>
      <c r="B97" s="234"/>
      <c r="C97" s="235"/>
      <c r="D97" s="235"/>
      <c r="E97" s="236"/>
      <c r="F97" s="234"/>
    </row>
    <row r="98" ht="14.25" spans="1:6">
      <c r="A98" s="56" t="s">
        <v>333</v>
      </c>
      <c r="B98" s="56"/>
      <c r="C98" s="99"/>
      <c r="D98" s="99"/>
      <c r="E98" s="100"/>
      <c r="F98" s="56"/>
    </row>
  </sheetData>
  <mergeCells count="36">
    <mergeCell ref="A1:F1"/>
    <mergeCell ref="A2:F2"/>
    <mergeCell ref="A3:F3"/>
    <mergeCell ref="B17:E17"/>
    <mergeCell ref="B23:E23"/>
    <mergeCell ref="B26:E26"/>
    <mergeCell ref="B41:E41"/>
    <mergeCell ref="B51:E51"/>
    <mergeCell ref="B68:E68"/>
    <mergeCell ref="A97:F97"/>
    <mergeCell ref="A98:F98"/>
    <mergeCell ref="A5:A13"/>
    <mergeCell ref="A14:A17"/>
    <mergeCell ref="A19:A23"/>
    <mergeCell ref="A24:A26"/>
    <mergeCell ref="A28:A41"/>
    <mergeCell ref="A43:A51"/>
    <mergeCell ref="A53:A57"/>
    <mergeCell ref="A59:A63"/>
    <mergeCell ref="A65:A68"/>
    <mergeCell ref="A70:A77"/>
    <mergeCell ref="A79:A82"/>
    <mergeCell ref="A84:A87"/>
    <mergeCell ref="A88:A91"/>
    <mergeCell ref="A93:A96"/>
    <mergeCell ref="F5:F17"/>
    <mergeCell ref="F19:F26"/>
    <mergeCell ref="F28:F41"/>
    <mergeCell ref="F43:F51"/>
    <mergeCell ref="F53:F57"/>
    <mergeCell ref="F59:F63"/>
    <mergeCell ref="F65:F68"/>
    <mergeCell ref="F70:F77"/>
    <mergeCell ref="F79:F82"/>
    <mergeCell ref="F84:F91"/>
    <mergeCell ref="F93:F96"/>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64"/>
  <sheetViews>
    <sheetView workbookViewId="0">
      <selection activeCell="A1" sqref="A1:E1"/>
    </sheetView>
  </sheetViews>
  <sheetFormatPr defaultColWidth="9" defaultRowHeight="26.1" customHeight="1" outlineLevelCol="4"/>
  <cols>
    <col min="1" max="1" width="20.125" style="102" customWidth="1"/>
    <col min="2" max="2" width="39.625" style="102" customWidth="1"/>
    <col min="3" max="4" width="16.625" style="103" customWidth="1"/>
    <col min="5" max="5" width="16.25" style="104" customWidth="1"/>
    <col min="6" max="16384" width="9" style="102"/>
  </cols>
  <sheetData>
    <row r="1" ht="39.95" customHeight="1" spans="1:5">
      <c r="A1" s="105" t="s">
        <v>30</v>
      </c>
      <c r="B1" s="105"/>
      <c r="C1" s="105"/>
      <c r="D1" s="105"/>
      <c r="E1" s="105"/>
    </row>
    <row r="2" ht="30" customHeight="1" spans="1:5">
      <c r="A2" s="106" t="s">
        <v>1209</v>
      </c>
      <c r="B2" s="107"/>
      <c r="C2" s="107"/>
      <c r="D2" s="107"/>
      <c r="E2" s="107"/>
    </row>
    <row r="3" ht="30" customHeight="1" spans="1:5">
      <c r="A3" s="108" t="s">
        <v>1307</v>
      </c>
      <c r="B3" s="109"/>
      <c r="C3" s="109"/>
      <c r="D3" s="109"/>
      <c r="E3" s="110"/>
    </row>
    <row r="4" ht="33.95" customHeight="1" spans="1:5">
      <c r="A4" s="111" t="s">
        <v>176</v>
      </c>
      <c r="B4" s="112" t="s">
        <v>200</v>
      </c>
      <c r="C4" s="113" t="s">
        <v>178</v>
      </c>
      <c r="D4" s="113" t="s">
        <v>179</v>
      </c>
      <c r="E4" s="114" t="s">
        <v>401</v>
      </c>
    </row>
    <row r="5" customHeight="1" spans="1:5">
      <c r="A5" s="115" t="s">
        <v>1308</v>
      </c>
      <c r="B5" s="116" t="s">
        <v>1309</v>
      </c>
      <c r="C5" s="117">
        <v>279800</v>
      </c>
      <c r="D5" s="117">
        <v>279800</v>
      </c>
      <c r="E5" s="118" t="s">
        <v>1310</v>
      </c>
    </row>
    <row r="6" customHeight="1" spans="1:5">
      <c r="A6" s="119"/>
      <c r="B6" s="116" t="s">
        <v>1311</v>
      </c>
      <c r="C6" s="117">
        <v>292800</v>
      </c>
      <c r="D6" s="117">
        <v>292800</v>
      </c>
      <c r="E6" s="120"/>
    </row>
    <row r="7" customHeight="1" spans="1:5">
      <c r="A7" s="119"/>
      <c r="B7" s="116" t="s">
        <v>1312</v>
      </c>
      <c r="C7" s="117">
        <v>295800</v>
      </c>
      <c r="D7" s="117">
        <v>295800</v>
      </c>
      <c r="E7" s="120"/>
    </row>
    <row r="8" customHeight="1" spans="1:5">
      <c r="A8" s="119"/>
      <c r="B8" s="116" t="s">
        <v>1313</v>
      </c>
      <c r="C8" s="117">
        <v>329800</v>
      </c>
      <c r="D8" s="117">
        <v>329800</v>
      </c>
      <c r="E8" s="120"/>
    </row>
    <row r="9" customHeight="1" spans="1:5">
      <c r="A9" s="119"/>
      <c r="B9" s="116" t="s">
        <v>1314</v>
      </c>
      <c r="C9" s="117">
        <v>332800</v>
      </c>
      <c r="D9" s="117">
        <v>332800</v>
      </c>
      <c r="E9" s="120"/>
    </row>
    <row r="10" customHeight="1" spans="1:5">
      <c r="A10" s="119"/>
      <c r="B10" s="116" t="s">
        <v>1315</v>
      </c>
      <c r="C10" s="117">
        <v>224800</v>
      </c>
      <c r="D10" s="117">
        <v>224800</v>
      </c>
      <c r="E10" s="120"/>
    </row>
    <row r="11" customHeight="1" spans="1:5">
      <c r="A11" s="119"/>
      <c r="B11" s="116" t="s">
        <v>1316</v>
      </c>
      <c r="C11" s="117">
        <v>239800</v>
      </c>
      <c r="D11" s="117">
        <v>239800</v>
      </c>
      <c r="E11" s="120"/>
    </row>
    <row r="12" customHeight="1" spans="1:5">
      <c r="A12" s="119"/>
      <c r="B12" s="116" t="s">
        <v>1317</v>
      </c>
      <c r="C12" s="117">
        <v>255800</v>
      </c>
      <c r="D12" s="117">
        <v>255800</v>
      </c>
      <c r="E12" s="120"/>
    </row>
    <row r="13" customHeight="1" spans="1:5">
      <c r="A13" s="121"/>
      <c r="B13" s="116" t="s">
        <v>1318</v>
      </c>
      <c r="C13" s="117">
        <v>265800</v>
      </c>
      <c r="D13" s="117">
        <v>265800</v>
      </c>
      <c r="E13" s="122"/>
    </row>
    <row r="14" ht="33.95" customHeight="1" spans="1:5">
      <c r="A14" s="111" t="s">
        <v>176</v>
      </c>
      <c r="B14" s="112" t="s">
        <v>200</v>
      </c>
      <c r="C14" s="113" t="s">
        <v>178</v>
      </c>
      <c r="D14" s="113" t="s">
        <v>179</v>
      </c>
      <c r="E14" s="114" t="s">
        <v>401</v>
      </c>
    </row>
    <row r="15" customHeight="1" spans="1:5">
      <c r="A15" s="123" t="s">
        <v>1319</v>
      </c>
      <c r="B15" s="116" t="s">
        <v>1320</v>
      </c>
      <c r="C15" s="117">
        <v>185900</v>
      </c>
      <c r="D15" s="117">
        <v>185900</v>
      </c>
      <c r="E15" s="118" t="s">
        <v>1310</v>
      </c>
    </row>
    <row r="16" customHeight="1" spans="1:5">
      <c r="A16" s="119"/>
      <c r="B16" s="116" t="s">
        <v>1321</v>
      </c>
      <c r="C16" s="117">
        <v>195900</v>
      </c>
      <c r="D16" s="117">
        <v>195900</v>
      </c>
      <c r="E16" s="120"/>
    </row>
    <row r="17" customHeight="1" spans="1:5">
      <c r="A17" s="119"/>
      <c r="B17" s="116" t="s">
        <v>1322</v>
      </c>
      <c r="C17" s="117">
        <v>199900</v>
      </c>
      <c r="D17" s="117">
        <v>199900</v>
      </c>
      <c r="E17" s="120"/>
    </row>
    <row r="18" customHeight="1" spans="1:5">
      <c r="A18" s="119"/>
      <c r="B18" s="116" t="s">
        <v>1323</v>
      </c>
      <c r="C18" s="117">
        <v>204900</v>
      </c>
      <c r="D18" s="117">
        <v>204900</v>
      </c>
      <c r="E18" s="120"/>
    </row>
    <row r="19" customHeight="1" spans="1:5">
      <c r="A19" s="119"/>
      <c r="B19" s="116" t="s">
        <v>1324</v>
      </c>
      <c r="C19" s="117">
        <v>212900</v>
      </c>
      <c r="D19" s="117">
        <v>212900</v>
      </c>
      <c r="E19" s="120"/>
    </row>
    <row r="20" customHeight="1" spans="1:5">
      <c r="A20" s="119"/>
      <c r="B20" s="116" t="s">
        <v>1325</v>
      </c>
      <c r="C20" s="117">
        <v>213900</v>
      </c>
      <c r="D20" s="117">
        <v>213900</v>
      </c>
      <c r="E20" s="120"/>
    </row>
    <row r="21" customHeight="1" spans="1:5">
      <c r="A21" s="119"/>
      <c r="B21" s="116" t="s">
        <v>1326</v>
      </c>
      <c r="C21" s="117">
        <v>229900</v>
      </c>
      <c r="D21" s="117">
        <v>229900</v>
      </c>
      <c r="E21" s="120"/>
    </row>
    <row r="22" customHeight="1" spans="1:5">
      <c r="A22" s="119"/>
      <c r="B22" s="116" t="s">
        <v>1327</v>
      </c>
      <c r="C22" s="117">
        <v>249900</v>
      </c>
      <c r="D22" s="117">
        <v>249900</v>
      </c>
      <c r="E22" s="120"/>
    </row>
    <row r="23" customHeight="1" spans="1:5">
      <c r="A23" s="119"/>
      <c r="B23" s="116" t="s">
        <v>1328</v>
      </c>
      <c r="C23" s="117">
        <v>199900</v>
      </c>
      <c r="D23" s="117">
        <v>199900</v>
      </c>
      <c r="E23" s="120"/>
    </row>
    <row r="24" customHeight="1" spans="1:5">
      <c r="A24" s="119"/>
      <c r="B24" s="116" t="s">
        <v>1329</v>
      </c>
      <c r="C24" s="117">
        <v>222900</v>
      </c>
      <c r="D24" s="117">
        <v>222900</v>
      </c>
      <c r="E24" s="120"/>
    </row>
    <row r="25" customHeight="1" spans="1:5">
      <c r="A25" s="119"/>
      <c r="B25" s="116" t="s">
        <v>1330</v>
      </c>
      <c r="C25" s="117">
        <v>239900</v>
      </c>
      <c r="D25" s="117">
        <v>239900</v>
      </c>
      <c r="E25" s="120"/>
    </row>
    <row r="26" customHeight="1" spans="1:5">
      <c r="A26" s="119"/>
      <c r="B26" s="116" t="s">
        <v>1331</v>
      </c>
      <c r="C26" s="117">
        <v>246900</v>
      </c>
      <c r="D26" s="117">
        <v>246900</v>
      </c>
      <c r="E26" s="120"/>
    </row>
    <row r="27" customHeight="1" spans="1:5">
      <c r="A27" s="119"/>
      <c r="B27" s="116" t="s">
        <v>1332</v>
      </c>
      <c r="C27" s="117">
        <v>263900</v>
      </c>
      <c r="D27" s="117">
        <v>263900</v>
      </c>
      <c r="E27" s="120"/>
    </row>
    <row r="28" customHeight="1" spans="1:5">
      <c r="A28" s="119"/>
      <c r="B28" s="116" t="s">
        <v>1333</v>
      </c>
      <c r="C28" s="117">
        <v>225900</v>
      </c>
      <c r="D28" s="117">
        <v>225900</v>
      </c>
      <c r="E28" s="120"/>
    </row>
    <row r="29" customHeight="1" spans="1:5">
      <c r="A29" s="119"/>
      <c r="B29" s="116" t="s">
        <v>1334</v>
      </c>
      <c r="C29" s="117">
        <v>239900</v>
      </c>
      <c r="D29" s="117">
        <v>239900</v>
      </c>
      <c r="E29" s="120"/>
    </row>
    <row r="30" customHeight="1" spans="1:5">
      <c r="A30" s="121"/>
      <c r="B30" s="116" t="s">
        <v>1335</v>
      </c>
      <c r="C30" s="117">
        <v>259900</v>
      </c>
      <c r="D30" s="117">
        <v>259900</v>
      </c>
      <c r="E30" s="122"/>
    </row>
    <row r="31" ht="33.95" customHeight="1" spans="1:5">
      <c r="A31" s="111" t="s">
        <v>176</v>
      </c>
      <c r="B31" s="112" t="s">
        <v>200</v>
      </c>
      <c r="C31" s="113" t="s">
        <v>178</v>
      </c>
      <c r="D31" s="113" t="s">
        <v>179</v>
      </c>
      <c r="E31" s="114" t="s">
        <v>401</v>
      </c>
    </row>
    <row r="32" customHeight="1" spans="1:5">
      <c r="A32" s="123" t="s">
        <v>1336</v>
      </c>
      <c r="B32" s="124" t="s">
        <v>639</v>
      </c>
      <c r="C32" s="117">
        <v>179800</v>
      </c>
      <c r="D32" s="117">
        <v>172608</v>
      </c>
      <c r="E32" s="118" t="s">
        <v>1310</v>
      </c>
    </row>
    <row r="33" customHeight="1" spans="1:5">
      <c r="A33" s="119"/>
      <c r="B33" s="124" t="s">
        <v>641</v>
      </c>
      <c r="C33" s="117">
        <v>196800</v>
      </c>
      <c r="D33" s="117">
        <v>188928</v>
      </c>
      <c r="E33" s="120"/>
    </row>
    <row r="34" customHeight="1" spans="1:5">
      <c r="A34" s="119"/>
      <c r="B34" s="124" t="s">
        <v>1337</v>
      </c>
      <c r="C34" s="117">
        <v>213800</v>
      </c>
      <c r="D34" s="117">
        <v>205248</v>
      </c>
      <c r="E34" s="120"/>
    </row>
    <row r="35" customHeight="1" spans="1:5">
      <c r="A35" s="121"/>
      <c r="B35" s="124" t="s">
        <v>634</v>
      </c>
      <c r="C35" s="117">
        <v>228800</v>
      </c>
      <c r="D35" s="117">
        <v>219648</v>
      </c>
      <c r="E35" s="120"/>
    </row>
    <row r="36" customHeight="1" spans="1:5">
      <c r="A36" s="115" t="s">
        <v>1338</v>
      </c>
      <c r="B36" s="124" t="s">
        <v>641</v>
      </c>
      <c r="C36" s="117">
        <v>225800</v>
      </c>
      <c r="D36" s="117">
        <v>225800</v>
      </c>
      <c r="E36" s="120"/>
    </row>
    <row r="37" customHeight="1" spans="1:5">
      <c r="A37" s="119"/>
      <c r="B37" s="124" t="s">
        <v>1339</v>
      </c>
      <c r="C37" s="117">
        <v>238800</v>
      </c>
      <c r="D37" s="117">
        <v>238800</v>
      </c>
      <c r="E37" s="120"/>
    </row>
    <row r="38" customHeight="1" spans="1:5">
      <c r="A38" s="119"/>
      <c r="B38" s="124" t="s">
        <v>1340</v>
      </c>
      <c r="C38" s="117">
        <v>258800</v>
      </c>
      <c r="D38" s="117">
        <v>258800</v>
      </c>
      <c r="E38" s="120"/>
    </row>
    <row r="39" ht="33.95" customHeight="1" spans="1:5">
      <c r="A39" s="111" t="s">
        <v>176</v>
      </c>
      <c r="B39" s="112" t="s">
        <v>200</v>
      </c>
      <c r="C39" s="113" t="s">
        <v>178</v>
      </c>
      <c r="D39" s="113" t="s">
        <v>179</v>
      </c>
      <c r="E39" s="114" t="s">
        <v>401</v>
      </c>
    </row>
    <row r="40" customHeight="1" spans="1:5">
      <c r="A40" s="125" t="s">
        <v>1341</v>
      </c>
      <c r="B40" s="124" t="s">
        <v>1342</v>
      </c>
      <c r="C40" s="126">
        <v>235800</v>
      </c>
      <c r="D40" s="126">
        <v>235800</v>
      </c>
      <c r="E40" s="118" t="s">
        <v>1310</v>
      </c>
    </row>
    <row r="41" customHeight="1" spans="1:5">
      <c r="A41" s="127"/>
      <c r="B41" s="124" t="s">
        <v>1343</v>
      </c>
      <c r="C41" s="126">
        <v>275800</v>
      </c>
      <c r="D41" s="126">
        <v>275800</v>
      </c>
      <c r="E41" s="120"/>
    </row>
    <row r="42" customHeight="1" spans="1:5">
      <c r="A42" s="127"/>
      <c r="B42" s="124" t="s">
        <v>1344</v>
      </c>
      <c r="C42" s="126">
        <v>285800</v>
      </c>
      <c r="D42" s="126">
        <v>285800</v>
      </c>
      <c r="E42" s="120"/>
    </row>
    <row r="43" customHeight="1" spans="1:5">
      <c r="A43" s="127"/>
      <c r="B43" s="124" t="s">
        <v>1345</v>
      </c>
      <c r="C43" s="126">
        <v>299800</v>
      </c>
      <c r="D43" s="126">
        <v>299800</v>
      </c>
      <c r="E43" s="120"/>
    </row>
    <row r="44" customHeight="1" spans="1:5">
      <c r="A44" s="127"/>
      <c r="B44" s="124" t="s">
        <v>1346</v>
      </c>
      <c r="C44" s="126">
        <v>328800</v>
      </c>
      <c r="D44" s="126">
        <v>328800</v>
      </c>
      <c r="E44" s="120"/>
    </row>
    <row r="45" customHeight="1" spans="1:5">
      <c r="A45" s="127"/>
      <c r="B45" s="124" t="s">
        <v>1347</v>
      </c>
      <c r="C45" s="126">
        <v>340800</v>
      </c>
      <c r="D45" s="126">
        <v>340800</v>
      </c>
      <c r="E45" s="120"/>
    </row>
    <row r="46" customHeight="1" spans="1:5">
      <c r="A46" s="128"/>
      <c r="B46" s="124" t="s">
        <v>1348</v>
      </c>
      <c r="C46" s="117">
        <v>439800</v>
      </c>
      <c r="D46" s="117">
        <v>439800</v>
      </c>
      <c r="E46" s="120"/>
    </row>
    <row r="47" customHeight="1" spans="1:5">
      <c r="A47" s="129" t="s">
        <v>1349</v>
      </c>
      <c r="B47" s="124" t="s">
        <v>1350</v>
      </c>
      <c r="C47" s="117">
        <v>86800</v>
      </c>
      <c r="D47" s="117">
        <v>84196</v>
      </c>
      <c r="E47" s="120"/>
    </row>
    <row r="48" customHeight="1" spans="1:5">
      <c r="A48" s="119"/>
      <c r="B48" s="116" t="s">
        <v>1351</v>
      </c>
      <c r="C48" s="117">
        <v>96800</v>
      </c>
      <c r="D48" s="117">
        <v>93896</v>
      </c>
      <c r="E48" s="120"/>
    </row>
    <row r="49" customHeight="1" spans="1:5">
      <c r="A49" s="119"/>
      <c r="B49" s="124" t="s">
        <v>1352</v>
      </c>
      <c r="C49" s="117">
        <v>107800</v>
      </c>
      <c r="D49" s="117">
        <v>104566</v>
      </c>
      <c r="E49" s="120"/>
    </row>
    <row r="50" customHeight="1" spans="1:5">
      <c r="A50" s="119"/>
      <c r="B50" s="124" t="s">
        <v>1353</v>
      </c>
      <c r="C50" s="117">
        <v>100800</v>
      </c>
      <c r="D50" s="117">
        <v>97776</v>
      </c>
      <c r="E50" s="120"/>
    </row>
    <row r="51" customHeight="1" spans="1:5">
      <c r="A51" s="121"/>
      <c r="B51" s="124" t="s">
        <v>1354</v>
      </c>
      <c r="C51" s="126">
        <v>108800</v>
      </c>
      <c r="D51" s="126">
        <v>105536</v>
      </c>
      <c r="E51" s="122"/>
    </row>
    <row r="52" ht="33.95" customHeight="1" spans="1:5">
      <c r="A52" s="111" t="s">
        <v>176</v>
      </c>
      <c r="B52" s="112" t="s">
        <v>200</v>
      </c>
      <c r="C52" s="113" t="s">
        <v>178</v>
      </c>
      <c r="D52" s="113" t="s">
        <v>179</v>
      </c>
      <c r="E52" s="114" t="s">
        <v>401</v>
      </c>
    </row>
    <row r="53" customHeight="1" spans="1:5">
      <c r="A53" s="123" t="s">
        <v>1355</v>
      </c>
      <c r="B53" s="116" t="s">
        <v>1356</v>
      </c>
      <c r="C53" s="117">
        <v>149800</v>
      </c>
      <c r="D53" s="117">
        <v>149800</v>
      </c>
      <c r="E53" s="118" t="s">
        <v>1310</v>
      </c>
    </row>
    <row r="54" customHeight="1" spans="1:5">
      <c r="A54" s="129"/>
      <c r="B54" s="116" t="s">
        <v>1357</v>
      </c>
      <c r="C54" s="117">
        <v>155800</v>
      </c>
      <c r="D54" s="117">
        <v>155800</v>
      </c>
      <c r="E54" s="120"/>
    </row>
    <row r="55" customHeight="1" spans="1:5">
      <c r="A55" s="129"/>
      <c r="B55" s="116" t="s">
        <v>1358</v>
      </c>
      <c r="C55" s="117">
        <v>169800</v>
      </c>
      <c r="D55" s="117">
        <v>169800</v>
      </c>
      <c r="E55" s="120"/>
    </row>
    <row r="56" customHeight="1" spans="1:5">
      <c r="A56" s="129"/>
      <c r="B56" s="116" t="s">
        <v>1359</v>
      </c>
      <c r="C56" s="117">
        <v>119800</v>
      </c>
      <c r="D56" s="117">
        <v>119800</v>
      </c>
      <c r="E56" s="120"/>
    </row>
    <row r="57" customHeight="1" spans="1:5">
      <c r="A57" s="129"/>
      <c r="B57" s="116" t="s">
        <v>1360</v>
      </c>
      <c r="C57" s="117">
        <v>126800</v>
      </c>
      <c r="D57" s="117">
        <v>126800</v>
      </c>
      <c r="E57" s="120"/>
    </row>
    <row r="58" customHeight="1" spans="1:5">
      <c r="A58" s="129"/>
      <c r="B58" s="116" t="s">
        <v>1361</v>
      </c>
      <c r="C58" s="117">
        <v>139800</v>
      </c>
      <c r="D58" s="117">
        <v>139800</v>
      </c>
      <c r="E58" s="120"/>
    </row>
    <row r="59" customHeight="1" spans="1:5">
      <c r="A59" s="130" t="s">
        <v>1362</v>
      </c>
      <c r="B59" s="116" t="s">
        <v>1363</v>
      </c>
      <c r="C59" s="117">
        <v>132900</v>
      </c>
      <c r="D59" s="117">
        <v>132900</v>
      </c>
      <c r="E59" s="118" t="s">
        <v>1310</v>
      </c>
    </row>
    <row r="60" customHeight="1" spans="1:5">
      <c r="A60" s="130"/>
      <c r="B60" s="116" t="s">
        <v>1364</v>
      </c>
      <c r="C60" s="117">
        <v>142900</v>
      </c>
      <c r="D60" s="117">
        <v>142900</v>
      </c>
      <c r="E60" s="120"/>
    </row>
    <row r="61" customHeight="1" spans="1:5">
      <c r="A61" s="130"/>
      <c r="B61" s="116" t="s">
        <v>1365</v>
      </c>
      <c r="C61" s="117">
        <v>143900</v>
      </c>
      <c r="D61" s="117">
        <v>143900</v>
      </c>
      <c r="E61" s="120"/>
    </row>
    <row r="62" customHeight="1" spans="1:5">
      <c r="A62" s="130"/>
      <c r="B62" s="116" t="s">
        <v>1366</v>
      </c>
      <c r="C62" s="117">
        <v>152900</v>
      </c>
      <c r="D62" s="117">
        <v>152900</v>
      </c>
      <c r="E62" s="120"/>
    </row>
    <row r="63" ht="33" customHeight="1" spans="1:5">
      <c r="A63" s="131" t="s">
        <v>265</v>
      </c>
      <c r="B63" s="132"/>
      <c r="C63" s="132"/>
      <c r="D63" s="132"/>
      <c r="E63" s="133"/>
    </row>
    <row r="64" customHeight="1" spans="1:5">
      <c r="A64" s="134" t="s">
        <v>1367</v>
      </c>
      <c r="B64" s="135"/>
      <c r="C64" s="135"/>
      <c r="D64" s="135"/>
      <c r="E64" s="136"/>
    </row>
  </sheetData>
  <mergeCells count="19">
    <mergeCell ref="A1:E1"/>
    <mergeCell ref="A2:E2"/>
    <mergeCell ref="A3:E3"/>
    <mergeCell ref="A63:E63"/>
    <mergeCell ref="A64:E64"/>
    <mergeCell ref="A5:A13"/>
    <mergeCell ref="A15:A30"/>
    <mergeCell ref="A32:A35"/>
    <mergeCell ref="A36:A38"/>
    <mergeCell ref="A40:A46"/>
    <mergeCell ref="A47:A51"/>
    <mergeCell ref="A53:A58"/>
    <mergeCell ref="A59:A62"/>
    <mergeCell ref="E5:E13"/>
    <mergeCell ref="E15:E30"/>
    <mergeCell ref="E32:E38"/>
    <mergeCell ref="E40:E51"/>
    <mergeCell ref="E53:E58"/>
    <mergeCell ref="E59:E62"/>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69"/>
  <sheetViews>
    <sheetView zoomScale="90" zoomScaleNormal="90" workbookViewId="0">
      <selection activeCell="A1" sqref="A1:F1"/>
    </sheetView>
  </sheetViews>
  <sheetFormatPr defaultColWidth="9" defaultRowHeight="16.5"/>
  <cols>
    <col min="1" max="1" width="14.625" style="57" customWidth="1"/>
    <col min="2" max="2" width="69" style="57" customWidth="1"/>
    <col min="3" max="4" width="20.625" style="8" customWidth="1"/>
    <col min="5" max="5" width="20.625" style="10" customWidth="1"/>
    <col min="6" max="6" width="20.625" style="11" customWidth="1"/>
    <col min="7" max="7" width="9" style="11"/>
    <col min="8" max="8" width="16.5" style="11"/>
    <col min="9" max="9" width="12.125" style="11"/>
    <col min="10" max="16384" width="9" style="11"/>
  </cols>
  <sheetData>
    <row r="1" ht="39.95" customHeight="1" spans="1:6">
      <c r="A1" s="12" t="s">
        <v>29</v>
      </c>
      <c r="B1" s="13"/>
      <c r="C1" s="14"/>
      <c r="D1" s="14"/>
      <c r="E1" s="15"/>
      <c r="F1" s="15"/>
    </row>
    <row r="2" ht="30" customHeight="1" spans="1:6">
      <c r="A2" s="16" t="s">
        <v>809</v>
      </c>
      <c r="B2" s="17"/>
      <c r="C2" s="18"/>
      <c r="D2" s="18"/>
      <c r="E2" s="19"/>
      <c r="F2" s="19"/>
    </row>
    <row r="3" s="1" customFormat="1" ht="30" customHeight="1" spans="1:6">
      <c r="A3" s="20" t="s">
        <v>1368</v>
      </c>
      <c r="B3" s="21"/>
      <c r="C3" s="22"/>
      <c r="D3" s="22"/>
      <c r="E3" s="23"/>
      <c r="F3" s="24"/>
    </row>
    <row r="4" s="2" customFormat="1" ht="33.95" customHeight="1" spans="1:6">
      <c r="A4" s="25" t="s">
        <v>176</v>
      </c>
      <c r="B4" s="25" t="s">
        <v>200</v>
      </c>
      <c r="C4" s="26" t="s">
        <v>178</v>
      </c>
      <c r="D4" s="27" t="s">
        <v>179</v>
      </c>
      <c r="E4" s="28" t="s">
        <v>180</v>
      </c>
      <c r="F4" s="25" t="s">
        <v>401</v>
      </c>
    </row>
    <row r="5" ht="26.1" customHeight="1" spans="1:6">
      <c r="A5" s="58" t="s">
        <v>1369</v>
      </c>
      <c r="B5" s="59" t="s">
        <v>1370</v>
      </c>
      <c r="C5" s="60">
        <v>258800</v>
      </c>
      <c r="D5" s="61">
        <v>238800</v>
      </c>
      <c r="E5" s="62">
        <f t="shared" ref="E5:E10" si="0">1-D5/C5</f>
        <v>0.0772797527047914</v>
      </c>
      <c r="F5" s="63">
        <v>2200</v>
      </c>
    </row>
    <row r="6" ht="26.1" customHeight="1" spans="1:6">
      <c r="A6" s="58"/>
      <c r="B6" s="59" t="s">
        <v>1371</v>
      </c>
      <c r="C6" s="60">
        <v>286800</v>
      </c>
      <c r="D6" s="61">
        <v>266800</v>
      </c>
      <c r="E6" s="62">
        <f t="shared" si="0"/>
        <v>0.0697350069735007</v>
      </c>
      <c r="F6" s="64"/>
    </row>
    <row r="7" ht="26.1" customHeight="1" spans="1:6">
      <c r="A7" s="58"/>
      <c r="B7" s="65" t="s">
        <v>1372</v>
      </c>
      <c r="C7" s="60">
        <v>295600</v>
      </c>
      <c r="D7" s="61">
        <v>275600</v>
      </c>
      <c r="E7" s="62">
        <f t="shared" si="0"/>
        <v>0.06765899864682</v>
      </c>
      <c r="F7" s="64"/>
    </row>
    <row r="8" ht="26.1" customHeight="1" spans="1:6">
      <c r="A8" s="58"/>
      <c r="B8" s="59" t="s">
        <v>1373</v>
      </c>
      <c r="C8" s="60">
        <v>299800</v>
      </c>
      <c r="D8" s="61">
        <v>279800</v>
      </c>
      <c r="E8" s="62">
        <f t="shared" si="0"/>
        <v>0.066711140760507</v>
      </c>
      <c r="F8" s="64"/>
    </row>
    <row r="9" ht="26.1" customHeight="1" spans="1:6">
      <c r="A9" s="58"/>
      <c r="B9" s="65" t="s">
        <v>1374</v>
      </c>
      <c r="C9" s="60">
        <v>308600</v>
      </c>
      <c r="D9" s="61">
        <v>288600</v>
      </c>
      <c r="E9" s="62">
        <f t="shared" si="0"/>
        <v>0.0648088139987039</v>
      </c>
      <c r="F9" s="64"/>
    </row>
    <row r="10" ht="26.1" customHeight="1" spans="1:6">
      <c r="A10" s="58"/>
      <c r="B10" s="59" t="s">
        <v>1375</v>
      </c>
      <c r="C10" s="60">
        <v>330800</v>
      </c>
      <c r="D10" s="61">
        <v>310800</v>
      </c>
      <c r="E10" s="62">
        <f t="shared" si="0"/>
        <v>0.060459492140266</v>
      </c>
      <c r="F10" s="64"/>
    </row>
    <row r="11" ht="81.75" customHeight="1" spans="1:6">
      <c r="A11" s="58"/>
      <c r="B11" s="66" t="s">
        <v>1376</v>
      </c>
      <c r="C11" s="67"/>
      <c r="D11" s="67"/>
      <c r="E11" s="68"/>
      <c r="F11" s="69"/>
    </row>
    <row r="12" s="2" customFormat="1" ht="33.95" customHeight="1" spans="1:6">
      <c r="A12" s="25" t="s">
        <v>176</v>
      </c>
      <c r="B12" s="25" t="s">
        <v>200</v>
      </c>
      <c r="C12" s="26" t="s">
        <v>178</v>
      </c>
      <c r="D12" s="27" t="s">
        <v>179</v>
      </c>
      <c r="E12" s="28" t="s">
        <v>180</v>
      </c>
      <c r="F12" s="25" t="s">
        <v>401</v>
      </c>
    </row>
    <row r="13" ht="26.1" customHeight="1" spans="1:9">
      <c r="A13" s="70" t="s">
        <v>1377</v>
      </c>
      <c r="B13" s="71" t="s">
        <v>1378</v>
      </c>
      <c r="C13" s="72">
        <v>125800</v>
      </c>
      <c r="D13" s="72">
        <v>120800</v>
      </c>
      <c r="E13" s="73">
        <f t="shared" ref="E13:E20" si="1">1-D13/C13</f>
        <v>0.0397456279809221</v>
      </c>
      <c r="F13" s="63">
        <v>2200</v>
      </c>
      <c r="H13" s="74"/>
      <c r="I13" s="93"/>
    </row>
    <row r="14" ht="26.1" customHeight="1" spans="1:9">
      <c r="A14" s="75"/>
      <c r="B14" s="71" t="s">
        <v>1379</v>
      </c>
      <c r="C14" s="72">
        <v>135800</v>
      </c>
      <c r="D14" s="72">
        <v>130800</v>
      </c>
      <c r="E14" s="73">
        <f t="shared" si="1"/>
        <v>0.0368188512518409</v>
      </c>
      <c r="F14" s="64"/>
      <c r="H14" s="74"/>
      <c r="I14" s="93"/>
    </row>
    <row r="15" ht="26.1" customHeight="1" spans="1:6">
      <c r="A15" s="75"/>
      <c r="B15" s="71" t="s">
        <v>1380</v>
      </c>
      <c r="C15" s="72">
        <v>139800</v>
      </c>
      <c r="D15" s="72">
        <v>134800</v>
      </c>
      <c r="E15" s="73">
        <f t="shared" si="1"/>
        <v>0.0357653791130186</v>
      </c>
      <c r="F15" s="64"/>
    </row>
    <row r="16" ht="26.1" customHeight="1" spans="1:9">
      <c r="A16" s="75"/>
      <c r="B16" s="71" t="s">
        <v>1381</v>
      </c>
      <c r="C16" s="72">
        <v>149800</v>
      </c>
      <c r="D16" s="72">
        <v>144800</v>
      </c>
      <c r="E16" s="73">
        <f t="shared" si="1"/>
        <v>0.0333778371161548</v>
      </c>
      <c r="F16" s="64"/>
      <c r="H16" s="74"/>
      <c r="I16" s="93"/>
    </row>
    <row r="17" ht="26.1" customHeight="1" spans="1:8">
      <c r="A17" s="75"/>
      <c r="B17" s="71" t="s">
        <v>1382</v>
      </c>
      <c r="C17" s="72">
        <v>152300</v>
      </c>
      <c r="D17" s="72">
        <v>147300</v>
      </c>
      <c r="E17" s="73">
        <f t="shared" si="1"/>
        <v>0.0328299409061064</v>
      </c>
      <c r="F17" s="64"/>
      <c r="H17" s="74"/>
    </row>
    <row r="18" ht="26.1" customHeight="1" spans="1:8">
      <c r="A18" s="75"/>
      <c r="B18" s="71" t="s">
        <v>1383</v>
      </c>
      <c r="C18" s="72">
        <v>153800</v>
      </c>
      <c r="D18" s="72">
        <v>148800</v>
      </c>
      <c r="E18" s="73">
        <f t="shared" si="1"/>
        <v>0.0325097529258778</v>
      </c>
      <c r="F18" s="64"/>
      <c r="H18" s="74"/>
    </row>
    <row r="19" ht="26.1" customHeight="1" spans="1:9">
      <c r="A19" s="75"/>
      <c r="B19" s="71" t="s">
        <v>1384</v>
      </c>
      <c r="C19" s="72">
        <v>176800</v>
      </c>
      <c r="D19" s="72">
        <v>171800</v>
      </c>
      <c r="E19" s="73">
        <f t="shared" si="1"/>
        <v>0.0282805429864253</v>
      </c>
      <c r="F19" s="64"/>
      <c r="H19" s="74"/>
      <c r="I19" s="93"/>
    </row>
    <row r="20" customFormat="1" ht="24.95" customHeight="1" spans="1:9">
      <c r="A20" s="75"/>
      <c r="B20" s="71" t="s">
        <v>1385</v>
      </c>
      <c r="C20" s="72">
        <v>176800</v>
      </c>
      <c r="D20" s="72">
        <v>171800</v>
      </c>
      <c r="E20" s="73">
        <f t="shared" si="1"/>
        <v>0.0282805429864253</v>
      </c>
      <c r="F20" s="64"/>
      <c r="H20" s="76"/>
      <c r="I20" s="93"/>
    </row>
    <row r="21" customFormat="1" ht="26.1" customHeight="1" spans="1:9">
      <c r="A21" s="75"/>
      <c r="B21" s="71" t="s">
        <v>1386</v>
      </c>
      <c r="C21" s="72">
        <v>181100</v>
      </c>
      <c r="D21" s="72">
        <v>176100</v>
      </c>
      <c r="E21" s="73">
        <f t="shared" ref="E21:E24" si="2">1-D21/C21</f>
        <v>0.0276090557702926</v>
      </c>
      <c r="F21" s="64"/>
      <c r="H21" s="76"/>
      <c r="I21" s="93"/>
    </row>
    <row r="22" s="2" customFormat="1" ht="26.1" customHeight="1" spans="1:9">
      <c r="A22" s="75"/>
      <c r="B22" s="71" t="s">
        <v>1387</v>
      </c>
      <c r="C22" s="72">
        <v>197800</v>
      </c>
      <c r="D22" s="72">
        <v>192800</v>
      </c>
      <c r="E22" s="73">
        <f t="shared" si="2"/>
        <v>0.025278058645096</v>
      </c>
      <c r="F22" s="64"/>
      <c r="H22" s="77"/>
      <c r="I22" s="93"/>
    </row>
    <row r="23" ht="26.1" customHeight="1" spans="1:9">
      <c r="A23" s="75"/>
      <c r="B23" s="71" t="s">
        <v>1388</v>
      </c>
      <c r="C23" s="72">
        <v>197800</v>
      </c>
      <c r="D23" s="72">
        <v>192800</v>
      </c>
      <c r="E23" s="73">
        <f t="shared" si="2"/>
        <v>0.025278058645096</v>
      </c>
      <c r="F23" s="64"/>
      <c r="H23" s="74"/>
      <c r="I23" s="93"/>
    </row>
    <row r="24" ht="26.1" customHeight="1" spans="1:9">
      <c r="A24" s="75"/>
      <c r="B24" s="71" t="s">
        <v>1389</v>
      </c>
      <c r="C24" s="72">
        <v>199800</v>
      </c>
      <c r="D24" s="72">
        <v>194800</v>
      </c>
      <c r="E24" s="73">
        <f t="shared" si="2"/>
        <v>0.025025025025025</v>
      </c>
      <c r="F24" s="64"/>
      <c r="H24" s="74"/>
      <c r="I24" s="93"/>
    </row>
    <row r="25" ht="208.15" customHeight="1" spans="1:6">
      <c r="A25" s="78"/>
      <c r="B25" s="79" t="s">
        <v>1390</v>
      </c>
      <c r="C25" s="80"/>
      <c r="D25" s="80"/>
      <c r="E25" s="81"/>
      <c r="F25" s="69"/>
    </row>
    <row r="26" s="2" customFormat="1" ht="33.95" customHeight="1" spans="1:6">
      <c r="A26" s="25" t="s">
        <v>176</v>
      </c>
      <c r="B26" s="25" t="s">
        <v>200</v>
      </c>
      <c r="C26" s="26" t="s">
        <v>178</v>
      </c>
      <c r="D26" s="27" t="s">
        <v>179</v>
      </c>
      <c r="E26" s="28" t="s">
        <v>180</v>
      </c>
      <c r="F26" s="25" t="s">
        <v>401</v>
      </c>
    </row>
    <row r="27" customFormat="1" ht="26.1" customHeight="1" spans="1:8">
      <c r="A27" s="82" t="s">
        <v>1391</v>
      </c>
      <c r="B27" s="83" t="s">
        <v>1392</v>
      </c>
      <c r="C27" s="72">
        <v>159800</v>
      </c>
      <c r="D27" s="72">
        <v>154800</v>
      </c>
      <c r="E27" s="62">
        <f t="shared" ref="E27:E39" si="3">1-D27/C27</f>
        <v>0.0312891113892365</v>
      </c>
      <c r="F27" s="63">
        <v>2200</v>
      </c>
      <c r="H27" s="84"/>
    </row>
    <row r="28" customFormat="1" ht="26.1" customHeight="1" spans="1:8">
      <c r="A28" s="85"/>
      <c r="B28" s="83" t="s">
        <v>1393</v>
      </c>
      <c r="C28" s="72">
        <v>167800</v>
      </c>
      <c r="D28" s="72">
        <v>162800</v>
      </c>
      <c r="E28" s="62">
        <f t="shared" si="3"/>
        <v>0.0297973778307509</v>
      </c>
      <c r="F28" s="64"/>
      <c r="H28" s="84"/>
    </row>
    <row r="29" customFormat="1" ht="26.1" customHeight="1" spans="1:8">
      <c r="A29" s="85"/>
      <c r="B29" s="83" t="s">
        <v>1394</v>
      </c>
      <c r="C29" s="72">
        <v>177800</v>
      </c>
      <c r="D29" s="72">
        <v>172800</v>
      </c>
      <c r="E29" s="62">
        <f t="shared" si="3"/>
        <v>0.0281214848143982</v>
      </c>
      <c r="F29" s="64"/>
      <c r="H29" s="84"/>
    </row>
    <row r="30" customFormat="1" ht="26.1" customHeight="1" spans="1:8">
      <c r="A30" s="85"/>
      <c r="B30" s="83" t="s">
        <v>1395</v>
      </c>
      <c r="C30" s="72">
        <v>177800</v>
      </c>
      <c r="D30" s="72">
        <v>172800</v>
      </c>
      <c r="E30" s="62">
        <f t="shared" si="3"/>
        <v>0.0281214848143982</v>
      </c>
      <c r="F30" s="64"/>
      <c r="H30" s="84"/>
    </row>
    <row r="31" customFormat="1" ht="26.1" customHeight="1" spans="1:8">
      <c r="A31" s="85"/>
      <c r="B31" s="83" t="s">
        <v>1396</v>
      </c>
      <c r="C31" s="72">
        <v>175800</v>
      </c>
      <c r="D31" s="72">
        <v>170800</v>
      </c>
      <c r="E31" s="62">
        <f t="shared" si="3"/>
        <v>0.0284414106939704</v>
      </c>
      <c r="F31" s="64"/>
      <c r="H31" s="84"/>
    </row>
    <row r="32" customFormat="1" ht="26.1" customHeight="1" spans="1:8">
      <c r="A32" s="85"/>
      <c r="B32" s="83" t="s">
        <v>1397</v>
      </c>
      <c r="C32" s="72">
        <v>187800</v>
      </c>
      <c r="D32" s="72">
        <v>182800</v>
      </c>
      <c r="E32" s="62">
        <f t="shared" si="3"/>
        <v>0.0266240681576145</v>
      </c>
      <c r="F32" s="64"/>
      <c r="H32" s="84"/>
    </row>
    <row r="33" customFormat="1" ht="26.1" customHeight="1" spans="1:8">
      <c r="A33" s="85"/>
      <c r="B33" s="83" t="s">
        <v>1398</v>
      </c>
      <c r="C33" s="72">
        <v>206800</v>
      </c>
      <c r="D33" s="72">
        <v>201800</v>
      </c>
      <c r="E33" s="62">
        <f t="shared" si="3"/>
        <v>0.0241779497098646</v>
      </c>
      <c r="F33" s="64"/>
      <c r="H33" s="84"/>
    </row>
    <row r="34" customFormat="1" ht="26.1" customHeight="1" spans="1:8">
      <c r="A34" s="85"/>
      <c r="B34" s="83" t="s">
        <v>1399</v>
      </c>
      <c r="C34" s="72">
        <v>208800</v>
      </c>
      <c r="D34" s="72">
        <v>203800</v>
      </c>
      <c r="E34" s="62">
        <f t="shared" si="3"/>
        <v>0.0239463601532567</v>
      </c>
      <c r="F34" s="64"/>
      <c r="H34" s="84"/>
    </row>
    <row r="35" customFormat="1" ht="26.1" customHeight="1" spans="1:8">
      <c r="A35" s="85"/>
      <c r="B35" s="83" t="s">
        <v>1400</v>
      </c>
      <c r="C35" s="72">
        <v>208800</v>
      </c>
      <c r="D35" s="72">
        <v>203800</v>
      </c>
      <c r="E35" s="62">
        <f t="shared" si="3"/>
        <v>0.0239463601532567</v>
      </c>
      <c r="F35" s="64"/>
      <c r="H35" s="84"/>
    </row>
    <row r="36" customFormat="1" ht="26.1" customHeight="1" spans="1:8">
      <c r="A36" s="85"/>
      <c r="B36" s="71" t="s">
        <v>1401</v>
      </c>
      <c r="C36" s="72">
        <v>220800</v>
      </c>
      <c r="D36" s="72">
        <v>215800</v>
      </c>
      <c r="E36" s="62">
        <f t="shared" si="3"/>
        <v>0.0226449275362319</v>
      </c>
      <c r="F36" s="64"/>
      <c r="H36" s="84"/>
    </row>
    <row r="37" customFormat="1" ht="26.1" customHeight="1" spans="1:8">
      <c r="A37" s="85"/>
      <c r="B37" s="71" t="s">
        <v>1402</v>
      </c>
      <c r="C37" s="72">
        <v>239800</v>
      </c>
      <c r="D37" s="72">
        <v>234800</v>
      </c>
      <c r="E37" s="62">
        <f t="shared" si="3"/>
        <v>0.0208507089241035</v>
      </c>
      <c r="F37" s="64"/>
      <c r="H37" s="84"/>
    </row>
    <row r="38" customFormat="1" ht="26.1" customHeight="1" spans="1:8">
      <c r="A38" s="85"/>
      <c r="B38" s="71" t="s">
        <v>1403</v>
      </c>
      <c r="C38" s="72">
        <v>241800</v>
      </c>
      <c r="D38" s="72">
        <v>236800</v>
      </c>
      <c r="E38" s="62">
        <f t="shared" si="3"/>
        <v>0.0206782464846981</v>
      </c>
      <c r="F38" s="64"/>
      <c r="H38" s="84"/>
    </row>
    <row r="39" customFormat="1" ht="26.1" customHeight="1" spans="1:8">
      <c r="A39" s="85"/>
      <c r="B39" s="86" t="s">
        <v>1404</v>
      </c>
      <c r="C39" s="72">
        <v>241800</v>
      </c>
      <c r="D39" s="72">
        <v>236800</v>
      </c>
      <c r="E39" s="62">
        <f t="shared" si="3"/>
        <v>0.0206782464846981</v>
      </c>
      <c r="F39" s="64"/>
      <c r="H39" s="84"/>
    </row>
    <row r="40" customFormat="1" ht="39.95" customHeight="1" spans="1:6">
      <c r="A40" s="85"/>
      <c r="B40" s="79" t="s">
        <v>1405</v>
      </c>
      <c r="C40" s="87"/>
      <c r="D40" s="87"/>
      <c r="E40" s="81"/>
      <c r="F40" s="64"/>
    </row>
    <row r="41" s="2" customFormat="1" ht="33.95" customHeight="1" spans="1:6">
      <c r="A41" s="25" t="s">
        <v>176</v>
      </c>
      <c r="B41" s="25" t="s">
        <v>200</v>
      </c>
      <c r="C41" s="26" t="s">
        <v>178</v>
      </c>
      <c r="D41" s="27" t="s">
        <v>179</v>
      </c>
      <c r="E41" s="28" t="s">
        <v>180</v>
      </c>
      <c r="F41" s="25" t="s">
        <v>401</v>
      </c>
    </row>
    <row r="42" ht="26.1" customHeight="1" spans="1:6">
      <c r="A42" s="70" t="s">
        <v>1406</v>
      </c>
      <c r="B42" s="83" t="s">
        <v>1407</v>
      </c>
      <c r="C42" s="72">
        <v>129900</v>
      </c>
      <c r="D42" s="72">
        <v>124900</v>
      </c>
      <c r="E42" s="62">
        <f t="shared" ref="E42:E52" si="4">1-D42/C42</f>
        <v>0.0384911470361817</v>
      </c>
      <c r="F42" s="63">
        <v>2200</v>
      </c>
    </row>
    <row r="43" ht="26.1" customHeight="1" spans="1:6">
      <c r="A43" s="75"/>
      <c r="B43" s="83" t="s">
        <v>1408</v>
      </c>
      <c r="C43" s="72">
        <v>139900</v>
      </c>
      <c r="D43" s="72">
        <v>134900</v>
      </c>
      <c r="E43" s="62">
        <f t="shared" si="4"/>
        <v>0.0357398141529665</v>
      </c>
      <c r="F43" s="64"/>
    </row>
    <row r="44" ht="26.1" customHeight="1" spans="1:6">
      <c r="A44" s="75"/>
      <c r="B44" s="83" t="s">
        <v>1409</v>
      </c>
      <c r="C44" s="72">
        <v>143900</v>
      </c>
      <c r="D44" s="72">
        <v>138900</v>
      </c>
      <c r="E44" s="62">
        <f t="shared" si="4"/>
        <v>0.0347463516330785</v>
      </c>
      <c r="F44" s="64"/>
    </row>
    <row r="45" ht="26.1" customHeight="1" spans="1:6">
      <c r="A45" s="75"/>
      <c r="B45" s="83" t="s">
        <v>1410</v>
      </c>
      <c r="C45" s="72">
        <v>152400</v>
      </c>
      <c r="D45" s="72">
        <v>142900</v>
      </c>
      <c r="E45" s="62">
        <f t="shared" si="4"/>
        <v>0.0623359580052494</v>
      </c>
      <c r="F45" s="64"/>
    </row>
    <row r="46" ht="26.1" customHeight="1" spans="1:6">
      <c r="A46" s="75"/>
      <c r="B46" s="83" t="s">
        <v>1411</v>
      </c>
      <c r="C46" s="72">
        <v>153400</v>
      </c>
      <c r="D46" s="72">
        <v>143900</v>
      </c>
      <c r="E46" s="62">
        <f t="shared" si="4"/>
        <v>0.0619295958279009</v>
      </c>
      <c r="F46" s="64"/>
    </row>
    <row r="47" ht="26.1" customHeight="1" spans="1:6">
      <c r="A47" s="75"/>
      <c r="B47" s="83" t="s">
        <v>1412</v>
      </c>
      <c r="C47" s="72">
        <v>156400</v>
      </c>
      <c r="D47" s="72">
        <v>146900</v>
      </c>
      <c r="E47" s="62">
        <f t="shared" si="4"/>
        <v>0.0607416879795396</v>
      </c>
      <c r="F47" s="64"/>
    </row>
    <row r="48" ht="26.1" customHeight="1" spans="1:6">
      <c r="A48" s="75"/>
      <c r="B48" s="83" t="s">
        <v>1413</v>
      </c>
      <c r="C48" s="72">
        <v>157400</v>
      </c>
      <c r="D48" s="72">
        <v>147900</v>
      </c>
      <c r="E48" s="62">
        <f t="shared" si="4"/>
        <v>0.0603557814485387</v>
      </c>
      <c r="F48" s="64"/>
    </row>
    <row r="49" ht="26.1" customHeight="1" spans="1:6">
      <c r="A49" s="75"/>
      <c r="B49" s="83" t="s">
        <v>1414</v>
      </c>
      <c r="C49" s="72">
        <v>158900</v>
      </c>
      <c r="D49" s="72">
        <v>153900</v>
      </c>
      <c r="E49" s="62">
        <f t="shared" si="4"/>
        <v>0.0314663310258024</v>
      </c>
      <c r="F49" s="64"/>
    </row>
    <row r="50" ht="26.1" customHeight="1" spans="1:6">
      <c r="A50" s="75"/>
      <c r="B50" s="83" t="s">
        <v>1415</v>
      </c>
      <c r="C50" s="72">
        <v>163400</v>
      </c>
      <c r="D50" s="72">
        <v>158400</v>
      </c>
      <c r="E50" s="73">
        <f t="shared" si="4"/>
        <v>0.0305997552019583</v>
      </c>
      <c r="F50" s="64"/>
    </row>
    <row r="51" ht="26.1" customHeight="1" spans="1:6">
      <c r="A51" s="75"/>
      <c r="B51" s="83" t="s">
        <v>1416</v>
      </c>
      <c r="C51" s="72">
        <v>171900</v>
      </c>
      <c r="D51" s="72">
        <v>166900</v>
      </c>
      <c r="E51" s="73">
        <f t="shared" si="4"/>
        <v>0.029086678301338</v>
      </c>
      <c r="F51" s="64"/>
    </row>
    <row r="52" ht="26.1" customHeight="1" spans="1:6">
      <c r="A52" s="75"/>
      <c r="B52" s="83" t="s">
        <v>1417</v>
      </c>
      <c r="C52" s="72">
        <v>172900</v>
      </c>
      <c r="D52" s="72">
        <v>167900</v>
      </c>
      <c r="E52" s="62">
        <f t="shared" si="4"/>
        <v>0.0289184499710815</v>
      </c>
      <c r="F52" s="64"/>
    </row>
    <row r="53" s="2" customFormat="1" ht="174.75" customHeight="1" spans="1:6">
      <c r="A53" s="88"/>
      <c r="B53" s="89" t="s">
        <v>1418</v>
      </c>
      <c r="C53" s="90"/>
      <c r="D53" s="90"/>
      <c r="E53" s="91"/>
      <c r="F53" s="69"/>
    </row>
    <row r="54" s="2" customFormat="1" ht="33.95" customHeight="1" spans="1:6">
      <c r="A54" s="25" t="s">
        <v>176</v>
      </c>
      <c r="B54" s="25" t="s">
        <v>200</v>
      </c>
      <c r="C54" s="26" t="s">
        <v>178</v>
      </c>
      <c r="D54" s="27" t="s">
        <v>179</v>
      </c>
      <c r="E54" s="28" t="s">
        <v>180</v>
      </c>
      <c r="F54" s="25" t="s">
        <v>401</v>
      </c>
    </row>
    <row r="55" s="2" customFormat="1" ht="26.1" customHeight="1" spans="1:6">
      <c r="A55" s="92" t="s">
        <v>1419</v>
      </c>
      <c r="B55" s="71" t="s">
        <v>1420</v>
      </c>
      <c r="C55" s="72">
        <v>89900</v>
      </c>
      <c r="D55" s="60">
        <v>89900</v>
      </c>
      <c r="E55" s="73">
        <f t="shared" ref="E55:E60" si="5">1-D55/C55</f>
        <v>0</v>
      </c>
      <c r="F55" s="63">
        <v>2200</v>
      </c>
    </row>
    <row r="56" s="2" customFormat="1" ht="26.1" customHeight="1" spans="1:6">
      <c r="A56" s="75"/>
      <c r="B56" s="71" t="s">
        <v>1421</v>
      </c>
      <c r="C56" s="72">
        <v>99900</v>
      </c>
      <c r="D56" s="60">
        <v>99900</v>
      </c>
      <c r="E56" s="73">
        <f t="shared" si="5"/>
        <v>0</v>
      </c>
      <c r="F56" s="64"/>
    </row>
    <row r="57" s="2" customFormat="1" ht="26.1" customHeight="1" spans="1:6">
      <c r="A57" s="75"/>
      <c r="B57" s="71" t="s">
        <v>1422</v>
      </c>
      <c r="C57" s="72">
        <v>99900</v>
      </c>
      <c r="D57" s="60">
        <v>99900</v>
      </c>
      <c r="E57" s="73">
        <f t="shared" si="5"/>
        <v>0</v>
      </c>
      <c r="F57" s="64"/>
    </row>
    <row r="58" s="2" customFormat="1" ht="26.1" customHeight="1" spans="1:6">
      <c r="A58" s="75"/>
      <c r="B58" s="71" t="s">
        <v>1423</v>
      </c>
      <c r="C58" s="72">
        <v>112900</v>
      </c>
      <c r="D58" s="60">
        <v>110900</v>
      </c>
      <c r="E58" s="73">
        <f t="shared" si="5"/>
        <v>0.0177147918511957</v>
      </c>
      <c r="F58" s="64"/>
    </row>
    <row r="59" s="2" customFormat="1" ht="26.1" customHeight="1" spans="1:6">
      <c r="A59" s="75"/>
      <c r="B59" s="71" t="s">
        <v>1424</v>
      </c>
      <c r="C59" s="72">
        <v>115900</v>
      </c>
      <c r="D59" s="60">
        <v>113900</v>
      </c>
      <c r="E59" s="73">
        <f t="shared" si="5"/>
        <v>0.0172562553925798</v>
      </c>
      <c r="F59" s="64"/>
    </row>
    <row r="60" s="2" customFormat="1" ht="26.1" customHeight="1" spans="1:6">
      <c r="A60" s="75"/>
      <c r="B60" s="71" t="s">
        <v>1425</v>
      </c>
      <c r="C60" s="72">
        <v>116900</v>
      </c>
      <c r="D60" s="60">
        <v>114900</v>
      </c>
      <c r="E60" s="73">
        <f t="shared" si="5"/>
        <v>0.0171086398631308</v>
      </c>
      <c r="F60" s="64"/>
    </row>
    <row r="61" s="2" customFormat="1" ht="26.1" customHeight="1" spans="1:6">
      <c r="A61" s="75"/>
      <c r="B61" s="71" t="s">
        <v>1426</v>
      </c>
      <c r="C61" s="72">
        <v>119900</v>
      </c>
      <c r="D61" s="60">
        <v>117900</v>
      </c>
      <c r="E61" s="73">
        <f t="shared" ref="E61:E66" si="6">1-D61/C61</f>
        <v>0.0166805671392828</v>
      </c>
      <c r="F61" s="64"/>
    </row>
    <row r="62" s="2" customFormat="1" ht="26.1" customHeight="1" spans="1:6">
      <c r="A62" s="75"/>
      <c r="B62" s="71" t="s">
        <v>1427</v>
      </c>
      <c r="C62" s="72">
        <v>120900</v>
      </c>
      <c r="D62" s="60">
        <v>118900</v>
      </c>
      <c r="E62" s="73">
        <f t="shared" si="6"/>
        <v>0.0165425971877585</v>
      </c>
      <c r="F62" s="64"/>
    </row>
    <row r="63" ht="26.1" customHeight="1" spans="1:6">
      <c r="A63" s="75"/>
      <c r="B63" s="71" t="s">
        <v>1428</v>
      </c>
      <c r="C63" s="72">
        <v>122900</v>
      </c>
      <c r="D63" s="60">
        <v>120900</v>
      </c>
      <c r="E63" s="73">
        <f t="shared" si="6"/>
        <v>0.016273393002441</v>
      </c>
      <c r="F63" s="64"/>
    </row>
    <row r="64" s="2" customFormat="1" ht="26.1" customHeight="1" spans="1:6">
      <c r="A64" s="75"/>
      <c r="B64" s="71" t="s">
        <v>1429</v>
      </c>
      <c r="C64" s="72">
        <v>123900</v>
      </c>
      <c r="D64" s="60">
        <v>121900</v>
      </c>
      <c r="E64" s="73">
        <f t="shared" si="6"/>
        <v>0.0161420500403551</v>
      </c>
      <c r="F64" s="64"/>
    </row>
    <row r="65" s="2" customFormat="1" ht="26.1" customHeight="1" spans="1:6">
      <c r="A65" s="75"/>
      <c r="B65" s="71" t="s">
        <v>1430</v>
      </c>
      <c r="C65" s="72">
        <v>141900</v>
      </c>
      <c r="D65" s="60">
        <v>139900</v>
      </c>
      <c r="E65" s="73">
        <f t="shared" si="6"/>
        <v>0.0140944326990838</v>
      </c>
      <c r="F65" s="64"/>
    </row>
    <row r="66" s="2" customFormat="1" ht="26.1" customHeight="1" spans="1:6">
      <c r="A66" s="75"/>
      <c r="B66" s="71" t="s">
        <v>1431</v>
      </c>
      <c r="C66" s="72">
        <v>142900</v>
      </c>
      <c r="D66" s="60">
        <v>140900</v>
      </c>
      <c r="E66" s="73">
        <f t="shared" si="6"/>
        <v>0.0139958012596221</v>
      </c>
      <c r="F66" s="64"/>
    </row>
    <row r="67" ht="133.5" customHeight="1" spans="1:6">
      <c r="A67" s="94"/>
      <c r="B67" s="95" t="s">
        <v>1432</v>
      </c>
      <c r="C67" s="96"/>
      <c r="D67" s="96"/>
      <c r="E67" s="97"/>
      <c r="F67" s="98"/>
    </row>
    <row r="68" s="5" customFormat="1" ht="25.5" customHeight="1" spans="1:6">
      <c r="A68" s="56" t="s">
        <v>265</v>
      </c>
      <c r="B68" s="56"/>
      <c r="C68" s="99"/>
      <c r="D68" s="99"/>
      <c r="E68" s="100"/>
      <c r="F68" s="56"/>
    </row>
    <row r="69" s="5" customFormat="1" ht="18.75" customHeight="1" spans="1:6">
      <c r="A69" s="56" t="s">
        <v>333</v>
      </c>
      <c r="B69" s="56"/>
      <c r="C69" s="99"/>
      <c r="D69" s="99"/>
      <c r="E69" s="101"/>
      <c r="F69" s="56"/>
    </row>
  </sheetData>
  <mergeCells count="20">
    <mergeCell ref="A1:F1"/>
    <mergeCell ref="A2:F2"/>
    <mergeCell ref="A3:F3"/>
    <mergeCell ref="B11:E11"/>
    <mergeCell ref="B25:E25"/>
    <mergeCell ref="B40:E40"/>
    <mergeCell ref="B53:E53"/>
    <mergeCell ref="B67:E67"/>
    <mergeCell ref="A68:F68"/>
    <mergeCell ref="A69:F69"/>
    <mergeCell ref="A5:A11"/>
    <mergeCell ref="A13:A25"/>
    <mergeCell ref="A27:A40"/>
    <mergeCell ref="A42:A53"/>
    <mergeCell ref="A55:A67"/>
    <mergeCell ref="F5:F11"/>
    <mergeCell ref="F13:F25"/>
    <mergeCell ref="F27:F40"/>
    <mergeCell ref="F42:F53"/>
    <mergeCell ref="F55:F67"/>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152"/>
  <sheetViews>
    <sheetView workbookViewId="0">
      <selection activeCell="A1" sqref="A1:F1"/>
    </sheetView>
  </sheetViews>
  <sheetFormatPr defaultColWidth="9" defaultRowHeight="18" outlineLevelCol="5"/>
  <cols>
    <col min="1" max="1" width="14.625" style="6" customWidth="1"/>
    <col min="2" max="2" width="54.625" style="7" customWidth="1"/>
    <col min="3" max="3" width="20.625" style="8" customWidth="1"/>
    <col min="4" max="4" width="20.625" style="9" customWidth="1"/>
    <col min="5" max="5" width="20.625" style="10" customWidth="1"/>
    <col min="6" max="6" width="20.625" style="11" customWidth="1"/>
    <col min="7" max="16384" width="9" style="11"/>
  </cols>
  <sheetData>
    <row r="1" ht="39.95" customHeight="1" spans="1:6">
      <c r="A1" s="12" t="s">
        <v>1433</v>
      </c>
      <c r="B1" s="13"/>
      <c r="C1" s="14"/>
      <c r="D1" s="14"/>
      <c r="E1" s="15"/>
      <c r="F1" s="15"/>
    </row>
    <row r="2" ht="30" customHeight="1" spans="1:6">
      <c r="A2" s="16" t="s">
        <v>1209</v>
      </c>
      <c r="B2" s="17"/>
      <c r="C2" s="18"/>
      <c r="D2" s="18"/>
      <c r="E2" s="19"/>
      <c r="F2" s="19"/>
    </row>
    <row r="3" s="1" customFormat="1" ht="30" customHeight="1" spans="1:6">
      <c r="A3" s="20" t="s">
        <v>1434</v>
      </c>
      <c r="B3" s="21"/>
      <c r="C3" s="22"/>
      <c r="D3" s="22"/>
      <c r="E3" s="23"/>
      <c r="F3" s="24"/>
    </row>
    <row r="4" s="2" customFormat="1" ht="33.95" customHeight="1" spans="1:6">
      <c r="A4" s="25" t="s">
        <v>176</v>
      </c>
      <c r="B4" s="25" t="s">
        <v>200</v>
      </c>
      <c r="C4" s="26" t="s">
        <v>178</v>
      </c>
      <c r="D4" s="27" t="s">
        <v>179</v>
      </c>
      <c r="E4" s="28" t="s">
        <v>180</v>
      </c>
      <c r="F4" s="25" t="s">
        <v>401</v>
      </c>
    </row>
    <row r="5" ht="26.1" customHeight="1" spans="1:6">
      <c r="A5" s="29" t="s">
        <v>1435</v>
      </c>
      <c r="B5" s="30" t="s">
        <v>1436</v>
      </c>
      <c r="C5" s="31">
        <v>149800</v>
      </c>
      <c r="D5" s="32">
        <f>C5*0.84</f>
        <v>125832</v>
      </c>
      <c r="E5" s="33">
        <f>1-D5/C5</f>
        <v>0.16</v>
      </c>
      <c r="F5" s="34">
        <v>2200</v>
      </c>
    </row>
    <row r="6" ht="26.1" customHeight="1" spans="1:6">
      <c r="A6" s="35"/>
      <c r="B6" s="30" t="s">
        <v>1437</v>
      </c>
      <c r="C6" s="31">
        <v>163800</v>
      </c>
      <c r="D6" s="32">
        <f t="shared" ref="D6:D13" si="0">C6*0.84</f>
        <v>137592</v>
      </c>
      <c r="E6" s="33">
        <f t="shared" ref="E6:E37" si="1">1-D6/C6</f>
        <v>0.16</v>
      </c>
      <c r="F6" s="34"/>
    </row>
    <row r="7" ht="26.1" customHeight="1" spans="1:6">
      <c r="A7" s="35"/>
      <c r="B7" s="30" t="s">
        <v>1438</v>
      </c>
      <c r="C7" s="31">
        <v>176800</v>
      </c>
      <c r="D7" s="32">
        <f t="shared" si="0"/>
        <v>148512</v>
      </c>
      <c r="E7" s="33">
        <f t="shared" si="1"/>
        <v>0.16</v>
      </c>
      <c r="F7" s="34"/>
    </row>
    <row r="8" ht="26.1" customHeight="1" spans="1:6">
      <c r="A8" s="35"/>
      <c r="B8" s="30" t="s">
        <v>1439</v>
      </c>
      <c r="C8" s="31">
        <v>184800</v>
      </c>
      <c r="D8" s="32">
        <f t="shared" si="0"/>
        <v>155232</v>
      </c>
      <c r="E8" s="33">
        <f t="shared" si="1"/>
        <v>0.16</v>
      </c>
      <c r="F8" s="34"/>
    </row>
    <row r="9" ht="26.1" customHeight="1" spans="1:6">
      <c r="A9" s="35"/>
      <c r="B9" s="30" t="s">
        <v>1440</v>
      </c>
      <c r="C9" s="31">
        <v>180800</v>
      </c>
      <c r="D9" s="32">
        <f t="shared" si="0"/>
        <v>151872</v>
      </c>
      <c r="E9" s="33">
        <f t="shared" si="1"/>
        <v>0.16</v>
      </c>
      <c r="F9" s="34"/>
    </row>
    <row r="10" ht="26.1" customHeight="1" spans="1:6">
      <c r="A10" s="35"/>
      <c r="B10" s="30" t="s">
        <v>1441</v>
      </c>
      <c r="C10" s="31">
        <v>179800</v>
      </c>
      <c r="D10" s="32">
        <f t="shared" si="0"/>
        <v>151032</v>
      </c>
      <c r="E10" s="33">
        <f t="shared" si="1"/>
        <v>0.16</v>
      </c>
      <c r="F10" s="34"/>
    </row>
    <row r="11" ht="26.1" customHeight="1" spans="1:6">
      <c r="A11" s="35"/>
      <c r="B11" s="30" t="s">
        <v>1442</v>
      </c>
      <c r="C11" s="31">
        <v>178300</v>
      </c>
      <c r="D11" s="32">
        <f t="shared" si="0"/>
        <v>149772</v>
      </c>
      <c r="E11" s="33">
        <f t="shared" si="1"/>
        <v>0.16</v>
      </c>
      <c r="F11" s="34"/>
    </row>
    <row r="12" ht="26.1" customHeight="1" spans="1:6">
      <c r="A12" s="35"/>
      <c r="B12" s="30" t="s">
        <v>1443</v>
      </c>
      <c r="C12" s="31">
        <v>201800</v>
      </c>
      <c r="D12" s="32">
        <f t="shared" si="0"/>
        <v>169512</v>
      </c>
      <c r="E12" s="33">
        <f t="shared" si="1"/>
        <v>0.16</v>
      </c>
      <c r="F12" s="34"/>
    </row>
    <row r="13" ht="26.1" customHeight="1" spans="1:6">
      <c r="A13" s="35"/>
      <c r="B13" s="30" t="s">
        <v>1444</v>
      </c>
      <c r="C13" s="31">
        <v>195800</v>
      </c>
      <c r="D13" s="32">
        <f t="shared" si="0"/>
        <v>164472</v>
      </c>
      <c r="E13" s="33">
        <f t="shared" si="1"/>
        <v>0.16</v>
      </c>
      <c r="F13" s="34"/>
    </row>
    <row r="14" ht="26.1" customHeight="1" spans="1:6">
      <c r="A14" s="35"/>
      <c r="B14" s="30" t="s">
        <v>1445</v>
      </c>
      <c r="C14" s="31">
        <v>196800</v>
      </c>
      <c r="D14" s="32">
        <f>C14*0.86</f>
        <v>169248</v>
      </c>
      <c r="E14" s="33">
        <f t="shared" si="1"/>
        <v>0.14</v>
      </c>
      <c r="F14" s="34"/>
    </row>
    <row r="15" ht="26.1" customHeight="1" spans="1:6">
      <c r="A15" s="35"/>
      <c r="B15" s="30" t="s">
        <v>1446</v>
      </c>
      <c r="C15" s="31">
        <v>201800</v>
      </c>
      <c r="D15" s="32">
        <f>C15*0.86</f>
        <v>173548</v>
      </c>
      <c r="E15" s="33">
        <f t="shared" si="1"/>
        <v>0.14</v>
      </c>
      <c r="F15" s="34"/>
    </row>
    <row r="16" ht="26.1" customHeight="1" spans="1:6">
      <c r="A16" s="35"/>
      <c r="B16" s="30" t="s">
        <v>1447</v>
      </c>
      <c r="C16" s="31">
        <v>222800</v>
      </c>
      <c r="D16" s="32">
        <f>C16*0.86</f>
        <v>191608</v>
      </c>
      <c r="E16" s="33">
        <f t="shared" si="1"/>
        <v>0.14</v>
      </c>
      <c r="F16" s="34"/>
    </row>
    <row r="17" ht="26.1" customHeight="1" spans="1:6">
      <c r="A17" s="35"/>
      <c r="B17" s="30" t="s">
        <v>1448</v>
      </c>
      <c r="C17" s="31">
        <v>225800</v>
      </c>
      <c r="D17" s="32">
        <f>C17*0.86</f>
        <v>194188</v>
      </c>
      <c r="E17" s="33">
        <f t="shared" si="1"/>
        <v>0.14</v>
      </c>
      <c r="F17" s="34"/>
    </row>
    <row r="18" s="3" customFormat="1" ht="26.1" customHeight="1" spans="1:6">
      <c r="A18" s="29" t="s">
        <v>1449</v>
      </c>
      <c r="B18" s="36" t="s">
        <v>1450</v>
      </c>
      <c r="C18" s="31">
        <v>109800</v>
      </c>
      <c r="D18" s="37">
        <f>C18*0.875</f>
        <v>96075</v>
      </c>
      <c r="E18" s="33">
        <f t="shared" si="1"/>
        <v>0.125</v>
      </c>
      <c r="F18" s="34">
        <v>2200</v>
      </c>
    </row>
    <row r="19" ht="26.1" customHeight="1" spans="1:6">
      <c r="A19" s="29"/>
      <c r="B19" s="36" t="s">
        <v>1451</v>
      </c>
      <c r="C19" s="31">
        <v>112300</v>
      </c>
      <c r="D19" s="32">
        <f t="shared" ref="D19:D30" si="2">C19*0.875</f>
        <v>98262.5</v>
      </c>
      <c r="E19" s="33">
        <f t="shared" si="1"/>
        <v>0.125</v>
      </c>
      <c r="F19" s="34"/>
    </row>
    <row r="20" ht="26.1" customHeight="1" spans="1:6">
      <c r="A20" s="29"/>
      <c r="B20" s="30" t="s">
        <v>1452</v>
      </c>
      <c r="C20" s="31">
        <v>132800</v>
      </c>
      <c r="D20" s="32">
        <f t="shared" si="2"/>
        <v>116200</v>
      </c>
      <c r="E20" s="33">
        <f t="shared" si="1"/>
        <v>0.125</v>
      </c>
      <c r="F20" s="34"/>
    </row>
    <row r="21" ht="26.1" customHeight="1" spans="1:6">
      <c r="A21" s="29"/>
      <c r="B21" s="30" t="s">
        <v>1453</v>
      </c>
      <c r="C21" s="31">
        <v>135300</v>
      </c>
      <c r="D21" s="32">
        <f t="shared" si="2"/>
        <v>118387.5</v>
      </c>
      <c r="E21" s="33">
        <f t="shared" si="1"/>
        <v>0.125</v>
      </c>
      <c r="F21" s="34"/>
    </row>
    <row r="22" ht="32.45" customHeight="1" spans="1:6">
      <c r="A22" s="29"/>
      <c r="B22" s="30" t="s">
        <v>1454</v>
      </c>
      <c r="C22" s="31">
        <v>135800</v>
      </c>
      <c r="D22" s="32">
        <f t="shared" si="2"/>
        <v>118825</v>
      </c>
      <c r="E22" s="33">
        <f t="shared" si="1"/>
        <v>0.125</v>
      </c>
      <c r="F22" s="34"/>
    </row>
    <row r="23" ht="35.25" customHeight="1" spans="1:6">
      <c r="A23" s="29"/>
      <c r="B23" s="30" t="s">
        <v>1455</v>
      </c>
      <c r="C23" s="31">
        <v>139300</v>
      </c>
      <c r="D23" s="32">
        <f t="shared" si="2"/>
        <v>121887.5</v>
      </c>
      <c r="E23" s="33">
        <f t="shared" si="1"/>
        <v>0.125</v>
      </c>
      <c r="F23" s="34"/>
    </row>
    <row r="24" ht="26.1" customHeight="1" spans="1:6">
      <c r="A24" s="29"/>
      <c r="B24" s="30" t="s">
        <v>1456</v>
      </c>
      <c r="C24" s="31">
        <v>142800</v>
      </c>
      <c r="D24" s="32">
        <f t="shared" si="2"/>
        <v>124950</v>
      </c>
      <c r="E24" s="33">
        <f t="shared" si="1"/>
        <v>0.125</v>
      </c>
      <c r="F24" s="34"/>
    </row>
    <row r="25" ht="26.1" customHeight="1" spans="1:6">
      <c r="A25" s="29"/>
      <c r="B25" s="30" t="s">
        <v>1457</v>
      </c>
      <c r="C25" s="31">
        <v>145300</v>
      </c>
      <c r="D25" s="32">
        <f t="shared" si="2"/>
        <v>127137.5</v>
      </c>
      <c r="E25" s="33">
        <f t="shared" si="1"/>
        <v>0.125</v>
      </c>
      <c r="F25" s="34"/>
    </row>
    <row r="26" ht="26.1" customHeight="1" spans="1:6">
      <c r="A26" s="29"/>
      <c r="B26" s="30" t="s">
        <v>1458</v>
      </c>
      <c r="C26" s="31">
        <v>146300</v>
      </c>
      <c r="D26" s="32">
        <f t="shared" si="2"/>
        <v>128012.5</v>
      </c>
      <c r="E26" s="33">
        <f t="shared" si="1"/>
        <v>0.125</v>
      </c>
      <c r="F26" s="34"/>
    </row>
    <row r="27" ht="26.1" customHeight="1" spans="1:6">
      <c r="A27" s="29"/>
      <c r="B27" s="30" t="s">
        <v>1459</v>
      </c>
      <c r="C27" s="31">
        <v>152800</v>
      </c>
      <c r="D27" s="32">
        <f t="shared" si="2"/>
        <v>133700</v>
      </c>
      <c r="E27" s="33">
        <f t="shared" si="1"/>
        <v>0.125</v>
      </c>
      <c r="F27" s="34"/>
    </row>
    <row r="28" ht="26.1" customHeight="1" spans="1:6">
      <c r="A28" s="29"/>
      <c r="B28" s="30" t="s">
        <v>1460</v>
      </c>
      <c r="C28" s="31">
        <v>155300</v>
      </c>
      <c r="D28" s="32">
        <f t="shared" si="2"/>
        <v>135887.5</v>
      </c>
      <c r="E28" s="33">
        <f t="shared" si="1"/>
        <v>0.125</v>
      </c>
      <c r="F28" s="34"/>
    </row>
    <row r="29" ht="26.1" customHeight="1" spans="1:6">
      <c r="A29" s="29"/>
      <c r="B29" s="30" t="s">
        <v>1461</v>
      </c>
      <c r="C29" s="31">
        <v>154300</v>
      </c>
      <c r="D29" s="32">
        <f t="shared" si="2"/>
        <v>135012.5</v>
      </c>
      <c r="E29" s="33">
        <f t="shared" si="1"/>
        <v>0.125</v>
      </c>
      <c r="F29" s="34"/>
    </row>
    <row r="30" ht="26.1" customHeight="1" spans="1:6">
      <c r="A30" s="29"/>
      <c r="B30" s="30" t="s">
        <v>1462</v>
      </c>
      <c r="C30" s="31">
        <v>156800</v>
      </c>
      <c r="D30" s="32">
        <f t="shared" si="2"/>
        <v>137200</v>
      </c>
      <c r="E30" s="33">
        <f t="shared" si="1"/>
        <v>0.125</v>
      </c>
      <c r="F30" s="34"/>
    </row>
    <row r="31" ht="26.1" customHeight="1" spans="1:6">
      <c r="A31" s="38"/>
      <c r="B31" s="39" t="s">
        <v>1463</v>
      </c>
      <c r="C31" s="39"/>
      <c r="D31" s="39"/>
      <c r="E31" s="40"/>
      <c r="F31" s="34"/>
    </row>
    <row r="32" s="2" customFormat="1" ht="33.95" customHeight="1" spans="1:6">
      <c r="A32" s="25" t="s">
        <v>176</v>
      </c>
      <c r="B32" s="25" t="s">
        <v>200</v>
      </c>
      <c r="C32" s="26" t="s">
        <v>178</v>
      </c>
      <c r="D32" s="27" t="s">
        <v>179</v>
      </c>
      <c r="E32" s="28" t="s">
        <v>180</v>
      </c>
      <c r="F32" s="25" t="s">
        <v>401</v>
      </c>
    </row>
    <row r="33" ht="26.1" customHeight="1" spans="1:6">
      <c r="A33" s="29" t="s">
        <v>1464</v>
      </c>
      <c r="B33" s="30" t="s">
        <v>1465</v>
      </c>
      <c r="C33" s="32">
        <v>129800</v>
      </c>
      <c r="D33" s="32">
        <v>110330</v>
      </c>
      <c r="E33" s="33">
        <f t="shared" si="1"/>
        <v>0.15</v>
      </c>
      <c r="F33" s="34">
        <v>2200</v>
      </c>
    </row>
    <row r="34" ht="26.1" customHeight="1" spans="1:6">
      <c r="A34" s="35"/>
      <c r="B34" s="30" t="s">
        <v>1466</v>
      </c>
      <c r="C34" s="32">
        <v>149800</v>
      </c>
      <c r="D34" s="32">
        <v>127330</v>
      </c>
      <c r="E34" s="33">
        <f t="shared" si="1"/>
        <v>0.15</v>
      </c>
      <c r="F34" s="34"/>
    </row>
    <row r="35" ht="26.1" customHeight="1" spans="1:6">
      <c r="A35" s="35"/>
      <c r="B35" s="30" t="s">
        <v>1465</v>
      </c>
      <c r="C35" s="32">
        <v>159800</v>
      </c>
      <c r="D35" s="32">
        <v>135830</v>
      </c>
      <c r="E35" s="33">
        <f t="shared" si="1"/>
        <v>0.15</v>
      </c>
      <c r="F35" s="34"/>
    </row>
    <row r="36" ht="26.1" customHeight="1" spans="1:6">
      <c r="A36" s="35"/>
      <c r="B36" s="30" t="s">
        <v>1465</v>
      </c>
      <c r="C36" s="32">
        <v>159800</v>
      </c>
      <c r="D36" s="32">
        <v>135830</v>
      </c>
      <c r="E36" s="33">
        <f t="shared" si="1"/>
        <v>0.15</v>
      </c>
      <c r="F36" s="34"/>
    </row>
    <row r="37" ht="26.1" customHeight="1" spans="1:6">
      <c r="A37" s="35"/>
      <c r="B37" s="30" t="s">
        <v>1465</v>
      </c>
      <c r="C37" s="32">
        <v>169800</v>
      </c>
      <c r="D37" s="32">
        <v>144330</v>
      </c>
      <c r="E37" s="33">
        <f t="shared" si="1"/>
        <v>0.15</v>
      </c>
      <c r="F37" s="34"/>
    </row>
    <row r="38" ht="26.1" customHeight="1" spans="1:6">
      <c r="A38" s="29" t="s">
        <v>1467</v>
      </c>
      <c r="B38" s="30" t="s">
        <v>1468</v>
      </c>
      <c r="C38" s="31">
        <v>224800</v>
      </c>
      <c r="D38" s="32">
        <f>C38*0.87</f>
        <v>195576</v>
      </c>
      <c r="E38" s="33">
        <f t="shared" ref="E38:E69" si="3">1-D38/C38</f>
        <v>0.13</v>
      </c>
      <c r="F38" s="34">
        <v>2200</v>
      </c>
    </row>
    <row r="39" ht="26.1" customHeight="1" spans="1:6">
      <c r="A39" s="35"/>
      <c r="B39" s="30" t="s">
        <v>1469</v>
      </c>
      <c r="C39" s="31">
        <v>239800</v>
      </c>
      <c r="D39" s="32">
        <f>C39*0.87</f>
        <v>208626</v>
      </c>
      <c r="E39" s="33">
        <f t="shared" si="3"/>
        <v>0.13</v>
      </c>
      <c r="F39" s="34"/>
    </row>
    <row r="40" ht="26.1" customHeight="1" spans="1:6">
      <c r="A40" s="35"/>
      <c r="B40" s="30" t="s">
        <v>1470</v>
      </c>
      <c r="C40" s="31">
        <v>239800</v>
      </c>
      <c r="D40" s="32">
        <f>C40*0.91</f>
        <v>218218</v>
      </c>
      <c r="E40" s="33">
        <f t="shared" si="3"/>
        <v>0.09</v>
      </c>
      <c r="F40" s="34"/>
    </row>
    <row r="41" ht="26.1" customHeight="1" spans="1:6">
      <c r="A41" s="35"/>
      <c r="B41" s="30" t="s">
        <v>1471</v>
      </c>
      <c r="C41" s="31">
        <v>239800</v>
      </c>
      <c r="D41" s="32">
        <f t="shared" ref="D41:D51" si="4">C41*0.91</f>
        <v>218218</v>
      </c>
      <c r="E41" s="33">
        <f t="shared" si="3"/>
        <v>0.09</v>
      </c>
      <c r="F41" s="34"/>
    </row>
    <row r="42" ht="26.1" customHeight="1" spans="1:6">
      <c r="A42" s="35"/>
      <c r="B42" s="30" t="s">
        <v>1472</v>
      </c>
      <c r="C42" s="31">
        <v>243800</v>
      </c>
      <c r="D42" s="32">
        <f t="shared" si="4"/>
        <v>221858</v>
      </c>
      <c r="E42" s="33">
        <f t="shared" si="3"/>
        <v>0.09</v>
      </c>
      <c r="F42" s="34"/>
    </row>
    <row r="43" ht="26.1" customHeight="1" spans="1:6">
      <c r="A43" s="35"/>
      <c r="B43" s="30" t="s">
        <v>1473</v>
      </c>
      <c r="C43" s="31">
        <v>243800</v>
      </c>
      <c r="D43" s="32">
        <f t="shared" si="4"/>
        <v>221858</v>
      </c>
      <c r="E43" s="33">
        <f t="shared" si="3"/>
        <v>0.09</v>
      </c>
      <c r="F43" s="34"/>
    </row>
    <row r="44" ht="26.1" customHeight="1" spans="1:6">
      <c r="A44" s="35"/>
      <c r="B44" s="30" t="s">
        <v>1474</v>
      </c>
      <c r="C44" s="31">
        <v>249800</v>
      </c>
      <c r="D44" s="32">
        <f t="shared" si="4"/>
        <v>227318</v>
      </c>
      <c r="E44" s="33">
        <f t="shared" si="3"/>
        <v>0.09</v>
      </c>
      <c r="F44" s="34"/>
    </row>
    <row r="45" ht="26.1" customHeight="1" spans="1:6">
      <c r="A45" s="35"/>
      <c r="B45" s="30" t="s">
        <v>1475</v>
      </c>
      <c r="C45" s="31">
        <v>249800</v>
      </c>
      <c r="D45" s="32">
        <f t="shared" si="4"/>
        <v>227318</v>
      </c>
      <c r="E45" s="33">
        <f t="shared" si="3"/>
        <v>0.09</v>
      </c>
      <c r="F45" s="34"/>
    </row>
    <row r="46" ht="26.1" customHeight="1" spans="1:6">
      <c r="A46" s="35"/>
      <c r="B46" s="30" t="s">
        <v>1476</v>
      </c>
      <c r="C46" s="31">
        <v>253800</v>
      </c>
      <c r="D46" s="32">
        <f t="shared" si="4"/>
        <v>230958</v>
      </c>
      <c r="E46" s="33">
        <f t="shared" si="3"/>
        <v>0.09</v>
      </c>
      <c r="F46" s="34"/>
    </row>
    <row r="47" ht="26.1" customHeight="1" spans="1:6">
      <c r="A47" s="35"/>
      <c r="B47" s="30" t="s">
        <v>1477</v>
      </c>
      <c r="C47" s="31">
        <v>253800</v>
      </c>
      <c r="D47" s="32">
        <f t="shared" si="4"/>
        <v>230958</v>
      </c>
      <c r="E47" s="33">
        <f t="shared" si="3"/>
        <v>0.09</v>
      </c>
      <c r="F47" s="34"/>
    </row>
    <row r="48" ht="26.1" customHeight="1" spans="1:6">
      <c r="A48" s="35"/>
      <c r="B48" s="30" t="s">
        <v>1478</v>
      </c>
      <c r="C48" s="31">
        <v>289800</v>
      </c>
      <c r="D48" s="32">
        <f t="shared" si="4"/>
        <v>263718</v>
      </c>
      <c r="E48" s="33">
        <f t="shared" si="3"/>
        <v>0.09</v>
      </c>
      <c r="F48" s="34"/>
    </row>
    <row r="49" ht="26.1" customHeight="1" spans="1:6">
      <c r="A49" s="35"/>
      <c r="B49" s="30" t="s">
        <v>1479</v>
      </c>
      <c r="C49" s="31">
        <v>293800</v>
      </c>
      <c r="D49" s="32">
        <f t="shared" si="4"/>
        <v>267358</v>
      </c>
      <c r="E49" s="33">
        <f t="shared" si="3"/>
        <v>0.09</v>
      </c>
      <c r="F49" s="34"/>
    </row>
    <row r="50" ht="36" customHeight="1" spans="1:6">
      <c r="A50" s="35"/>
      <c r="B50" s="30" t="s">
        <v>1480</v>
      </c>
      <c r="C50" s="31">
        <v>297800</v>
      </c>
      <c r="D50" s="32">
        <f t="shared" si="4"/>
        <v>270998</v>
      </c>
      <c r="E50" s="33">
        <f t="shared" si="3"/>
        <v>0.09</v>
      </c>
      <c r="F50" s="34"/>
    </row>
    <row r="51" ht="36" customHeight="1" spans="1:6">
      <c r="A51" s="35"/>
      <c r="B51" s="30" t="s">
        <v>1481</v>
      </c>
      <c r="C51" s="31">
        <v>301800</v>
      </c>
      <c r="D51" s="32">
        <f t="shared" si="4"/>
        <v>274638</v>
      </c>
      <c r="E51" s="33">
        <f t="shared" si="3"/>
        <v>0.09</v>
      </c>
      <c r="F51" s="34"/>
    </row>
    <row r="52" s="2" customFormat="1" ht="33.95" customHeight="1" spans="1:6">
      <c r="A52" s="25" t="s">
        <v>176</v>
      </c>
      <c r="B52" s="25" t="s">
        <v>200</v>
      </c>
      <c r="C52" s="26" t="s">
        <v>178</v>
      </c>
      <c r="D52" s="27" t="s">
        <v>179</v>
      </c>
      <c r="E52" s="28" t="s">
        <v>180</v>
      </c>
      <c r="F52" s="25" t="s">
        <v>401</v>
      </c>
    </row>
    <row r="53" s="4" customFormat="1" ht="26.1" customHeight="1" spans="1:6">
      <c r="A53" s="41" t="s">
        <v>1482</v>
      </c>
      <c r="B53" s="42" t="s">
        <v>1483</v>
      </c>
      <c r="C53" s="43">
        <v>174800</v>
      </c>
      <c r="D53" s="44">
        <f>C53*0.86</f>
        <v>150328</v>
      </c>
      <c r="E53" s="33">
        <f t="shared" si="3"/>
        <v>0.14</v>
      </c>
      <c r="F53" s="34">
        <v>2200</v>
      </c>
    </row>
    <row r="54" s="4" customFormat="1" ht="26.1" customHeight="1" spans="1:6">
      <c r="A54" s="41"/>
      <c r="B54" s="42" t="s">
        <v>1484</v>
      </c>
      <c r="C54" s="43">
        <v>174800</v>
      </c>
      <c r="D54" s="44">
        <f t="shared" ref="D54:D87" si="5">C54*0.86</f>
        <v>150328</v>
      </c>
      <c r="E54" s="33">
        <f t="shared" si="3"/>
        <v>0.14</v>
      </c>
      <c r="F54" s="34"/>
    </row>
    <row r="55" s="4" customFormat="1" ht="26.1" customHeight="1" spans="1:6">
      <c r="A55" s="41"/>
      <c r="B55" s="42" t="s">
        <v>1485</v>
      </c>
      <c r="C55" s="43">
        <v>178800</v>
      </c>
      <c r="D55" s="44">
        <f t="shared" si="5"/>
        <v>153768</v>
      </c>
      <c r="E55" s="33">
        <f t="shared" si="3"/>
        <v>0.14</v>
      </c>
      <c r="F55" s="34"/>
    </row>
    <row r="56" s="4" customFormat="1" ht="26.1" customHeight="1" spans="1:6">
      <c r="A56" s="41"/>
      <c r="B56" s="42" t="s">
        <v>1486</v>
      </c>
      <c r="C56" s="43">
        <v>178800</v>
      </c>
      <c r="D56" s="44">
        <f t="shared" si="5"/>
        <v>153768</v>
      </c>
      <c r="E56" s="33">
        <f t="shared" si="3"/>
        <v>0.14</v>
      </c>
      <c r="F56" s="34"/>
    </row>
    <row r="57" s="4" customFormat="1" ht="26.1" customHeight="1" spans="1:6">
      <c r="A57" s="41"/>
      <c r="B57" s="42" t="s">
        <v>1487</v>
      </c>
      <c r="C57" s="43">
        <v>176800</v>
      </c>
      <c r="D57" s="44">
        <f t="shared" si="5"/>
        <v>152048</v>
      </c>
      <c r="E57" s="33">
        <f t="shared" si="3"/>
        <v>0.14</v>
      </c>
      <c r="F57" s="34"/>
    </row>
    <row r="58" s="4" customFormat="1" ht="26.1" customHeight="1" spans="1:6">
      <c r="A58" s="41"/>
      <c r="B58" s="42" t="s">
        <v>1488</v>
      </c>
      <c r="C58" s="43">
        <v>176800</v>
      </c>
      <c r="D58" s="44">
        <f t="shared" si="5"/>
        <v>152048</v>
      </c>
      <c r="E58" s="33">
        <f t="shared" si="3"/>
        <v>0.14</v>
      </c>
      <c r="F58" s="34"/>
    </row>
    <row r="59" s="4" customFormat="1" ht="26.1" customHeight="1" spans="1:6">
      <c r="A59" s="41"/>
      <c r="B59" s="42" t="s">
        <v>1489</v>
      </c>
      <c r="C59" s="43">
        <v>180800</v>
      </c>
      <c r="D59" s="44">
        <f t="shared" si="5"/>
        <v>155488</v>
      </c>
      <c r="E59" s="33">
        <f t="shared" si="3"/>
        <v>0.14</v>
      </c>
      <c r="F59" s="34"/>
    </row>
    <row r="60" s="4" customFormat="1" ht="26.1" customHeight="1" spans="1:6">
      <c r="A60" s="41"/>
      <c r="B60" s="42" t="s">
        <v>1490</v>
      </c>
      <c r="C60" s="43">
        <v>180800</v>
      </c>
      <c r="D60" s="44">
        <f t="shared" si="5"/>
        <v>155488</v>
      </c>
      <c r="E60" s="33">
        <f t="shared" si="3"/>
        <v>0.14</v>
      </c>
      <c r="F60" s="34"/>
    </row>
    <row r="61" s="4" customFormat="1" ht="26.1" customHeight="1" spans="1:6">
      <c r="A61" s="41"/>
      <c r="B61" s="42" t="s">
        <v>1491</v>
      </c>
      <c r="C61" s="43">
        <v>179800</v>
      </c>
      <c r="D61" s="44">
        <f t="shared" si="5"/>
        <v>154628</v>
      </c>
      <c r="E61" s="33">
        <f t="shared" si="3"/>
        <v>0.14</v>
      </c>
      <c r="F61" s="34"/>
    </row>
    <row r="62" s="4" customFormat="1" ht="26.1" customHeight="1" spans="1:6">
      <c r="A62" s="41"/>
      <c r="B62" s="42" t="s">
        <v>1492</v>
      </c>
      <c r="C62" s="43">
        <v>179800</v>
      </c>
      <c r="D62" s="44">
        <f t="shared" si="5"/>
        <v>154628</v>
      </c>
      <c r="E62" s="33">
        <f t="shared" si="3"/>
        <v>0.14</v>
      </c>
      <c r="F62" s="34"/>
    </row>
    <row r="63" s="4" customFormat="1" ht="26.1" customHeight="1" spans="1:6">
      <c r="A63" s="41"/>
      <c r="B63" s="42" t="s">
        <v>1493</v>
      </c>
      <c r="C63" s="43">
        <v>186800</v>
      </c>
      <c r="D63" s="44">
        <f t="shared" si="5"/>
        <v>160648</v>
      </c>
      <c r="E63" s="33">
        <f t="shared" si="3"/>
        <v>0.14</v>
      </c>
      <c r="F63" s="34"/>
    </row>
    <row r="64" s="4" customFormat="1" ht="26.1" customHeight="1" spans="1:6">
      <c r="A64" s="41"/>
      <c r="B64" s="42" t="s">
        <v>1494</v>
      </c>
      <c r="C64" s="43">
        <v>186800</v>
      </c>
      <c r="D64" s="44">
        <f t="shared" si="5"/>
        <v>160648</v>
      </c>
      <c r="E64" s="33">
        <f t="shared" si="3"/>
        <v>0.14</v>
      </c>
      <c r="F64" s="34"/>
    </row>
    <row r="65" s="4" customFormat="1" ht="26.1" customHeight="1" spans="1:6">
      <c r="A65" s="41"/>
      <c r="B65" s="42" t="s">
        <v>1495</v>
      </c>
      <c r="C65" s="43">
        <v>194800</v>
      </c>
      <c r="D65" s="44">
        <f t="shared" si="5"/>
        <v>167528</v>
      </c>
      <c r="E65" s="33">
        <f t="shared" si="3"/>
        <v>0.14</v>
      </c>
      <c r="F65" s="34"/>
    </row>
    <row r="66" s="4" customFormat="1" ht="26.1" customHeight="1" spans="1:6">
      <c r="A66" s="41"/>
      <c r="B66" s="42" t="s">
        <v>1496</v>
      </c>
      <c r="C66" s="43">
        <v>194800</v>
      </c>
      <c r="D66" s="44">
        <f t="shared" si="5"/>
        <v>167528</v>
      </c>
      <c r="E66" s="33">
        <f t="shared" si="3"/>
        <v>0.14</v>
      </c>
      <c r="F66" s="34"/>
    </row>
    <row r="67" s="4" customFormat="1" ht="26.1" customHeight="1" spans="1:6">
      <c r="A67" s="41"/>
      <c r="B67" s="42" t="s">
        <v>1497</v>
      </c>
      <c r="C67" s="43">
        <v>198800</v>
      </c>
      <c r="D67" s="44">
        <f t="shared" si="5"/>
        <v>170968</v>
      </c>
      <c r="E67" s="33">
        <f t="shared" si="3"/>
        <v>0.14</v>
      </c>
      <c r="F67" s="34"/>
    </row>
    <row r="68" s="4" customFormat="1" ht="26.1" customHeight="1" spans="1:6">
      <c r="A68" s="41"/>
      <c r="B68" s="42" t="s">
        <v>1498</v>
      </c>
      <c r="C68" s="43">
        <v>198800</v>
      </c>
      <c r="D68" s="44">
        <f t="shared" si="5"/>
        <v>170968</v>
      </c>
      <c r="E68" s="33">
        <f t="shared" si="3"/>
        <v>0.14</v>
      </c>
      <c r="F68" s="34"/>
    </row>
    <row r="69" s="4" customFormat="1" ht="26.1" customHeight="1" spans="1:6">
      <c r="A69" s="41"/>
      <c r="B69" s="42" t="s">
        <v>1499</v>
      </c>
      <c r="C69" s="43">
        <v>196300</v>
      </c>
      <c r="D69" s="44">
        <f t="shared" si="5"/>
        <v>168818</v>
      </c>
      <c r="E69" s="33">
        <f t="shared" si="3"/>
        <v>0.14</v>
      </c>
      <c r="F69" s="34"/>
    </row>
    <row r="70" s="4" customFormat="1" ht="26.1" customHeight="1" spans="1:6">
      <c r="A70" s="41"/>
      <c r="B70" s="42" t="s">
        <v>1500</v>
      </c>
      <c r="C70" s="43">
        <v>196300</v>
      </c>
      <c r="D70" s="44">
        <f t="shared" si="5"/>
        <v>168818</v>
      </c>
      <c r="E70" s="33">
        <f t="shared" ref="E70:E101" si="6">1-D70/C70</f>
        <v>0.14</v>
      </c>
      <c r="F70" s="34"/>
    </row>
    <row r="71" s="4" customFormat="1" ht="26.1" customHeight="1" spans="1:6">
      <c r="A71" s="41"/>
      <c r="B71" s="42" t="s">
        <v>1501</v>
      </c>
      <c r="C71" s="43">
        <v>200300</v>
      </c>
      <c r="D71" s="44">
        <f t="shared" si="5"/>
        <v>172258</v>
      </c>
      <c r="E71" s="33">
        <f t="shared" si="6"/>
        <v>0.14</v>
      </c>
      <c r="F71" s="34"/>
    </row>
    <row r="72" s="4" customFormat="1" ht="26.1" customHeight="1" spans="1:6">
      <c r="A72" s="41"/>
      <c r="B72" s="42" t="s">
        <v>1502</v>
      </c>
      <c r="C72" s="43">
        <v>200300</v>
      </c>
      <c r="D72" s="44">
        <f t="shared" si="5"/>
        <v>172258</v>
      </c>
      <c r="E72" s="33">
        <f t="shared" si="6"/>
        <v>0.14</v>
      </c>
      <c r="F72" s="34"/>
    </row>
    <row r="73" s="4" customFormat="1" ht="26.1" customHeight="1" spans="1:6">
      <c r="A73" s="41"/>
      <c r="B73" s="42" t="s">
        <v>1503</v>
      </c>
      <c r="C73" s="43">
        <v>207800</v>
      </c>
      <c r="D73" s="44">
        <f t="shared" si="5"/>
        <v>178708</v>
      </c>
      <c r="E73" s="33">
        <f t="shared" si="6"/>
        <v>0.14</v>
      </c>
      <c r="F73" s="34"/>
    </row>
    <row r="74" s="4" customFormat="1" ht="26.1" customHeight="1" spans="1:6">
      <c r="A74" s="41"/>
      <c r="B74" s="42" t="s">
        <v>1504</v>
      </c>
      <c r="C74" s="43">
        <v>207800</v>
      </c>
      <c r="D74" s="44">
        <f t="shared" si="5"/>
        <v>178708</v>
      </c>
      <c r="E74" s="33">
        <f t="shared" si="6"/>
        <v>0.14</v>
      </c>
      <c r="F74" s="34"/>
    </row>
    <row r="75" s="4" customFormat="1" ht="26.1" customHeight="1" spans="1:6">
      <c r="A75" s="41"/>
      <c r="B75" s="42" t="s">
        <v>1505</v>
      </c>
      <c r="C75" s="43">
        <v>217800</v>
      </c>
      <c r="D75" s="44">
        <f t="shared" si="5"/>
        <v>187308</v>
      </c>
      <c r="E75" s="33">
        <f t="shared" si="6"/>
        <v>0.14</v>
      </c>
      <c r="F75" s="34"/>
    </row>
    <row r="76" s="4" customFormat="1" ht="26.1" customHeight="1" spans="1:6">
      <c r="A76" s="41"/>
      <c r="B76" s="42" t="s">
        <v>1506</v>
      </c>
      <c r="C76" s="43">
        <v>217800</v>
      </c>
      <c r="D76" s="44">
        <f t="shared" si="5"/>
        <v>187308</v>
      </c>
      <c r="E76" s="33">
        <f t="shared" si="6"/>
        <v>0.14</v>
      </c>
      <c r="F76" s="34"/>
    </row>
    <row r="77" s="4" customFormat="1" ht="26.1" customHeight="1" spans="1:6">
      <c r="A77" s="41"/>
      <c r="B77" s="42" t="s">
        <v>1507</v>
      </c>
      <c r="C77" s="43">
        <v>232800</v>
      </c>
      <c r="D77" s="44">
        <f t="shared" si="5"/>
        <v>200208</v>
      </c>
      <c r="E77" s="33">
        <f t="shared" si="6"/>
        <v>0.14</v>
      </c>
      <c r="F77" s="34"/>
    </row>
    <row r="78" s="4" customFormat="1" ht="26.1" customHeight="1" spans="1:6">
      <c r="A78" s="41"/>
      <c r="B78" s="42" t="s">
        <v>1508</v>
      </c>
      <c r="C78" s="43">
        <v>232800</v>
      </c>
      <c r="D78" s="44">
        <f t="shared" si="5"/>
        <v>200208</v>
      </c>
      <c r="E78" s="33">
        <f t="shared" si="6"/>
        <v>0.14</v>
      </c>
      <c r="F78" s="34"/>
    </row>
    <row r="79" s="4" customFormat="1" ht="26.1" customHeight="1" spans="1:6">
      <c r="A79" s="41"/>
      <c r="B79" s="42" t="s">
        <v>1509</v>
      </c>
      <c r="C79" s="43">
        <v>217800</v>
      </c>
      <c r="D79" s="44">
        <f t="shared" si="5"/>
        <v>187308</v>
      </c>
      <c r="E79" s="33">
        <f t="shared" si="6"/>
        <v>0.14</v>
      </c>
      <c r="F79" s="34"/>
    </row>
    <row r="80" s="4" customFormat="1" ht="26.1" customHeight="1" spans="1:6">
      <c r="A80" s="41"/>
      <c r="B80" s="42" t="s">
        <v>1510</v>
      </c>
      <c r="C80" s="43">
        <v>217800</v>
      </c>
      <c r="D80" s="44">
        <f t="shared" si="5"/>
        <v>187308</v>
      </c>
      <c r="E80" s="33">
        <f t="shared" si="6"/>
        <v>0.14</v>
      </c>
      <c r="F80" s="34"/>
    </row>
    <row r="81" s="4" customFormat="1" ht="26.1" customHeight="1" spans="1:6">
      <c r="A81" s="41"/>
      <c r="B81" s="42" t="s">
        <v>1511</v>
      </c>
      <c r="C81" s="43">
        <v>217800</v>
      </c>
      <c r="D81" s="44">
        <f t="shared" si="5"/>
        <v>187308</v>
      </c>
      <c r="E81" s="33">
        <f t="shared" si="6"/>
        <v>0.14</v>
      </c>
      <c r="F81" s="34"/>
    </row>
    <row r="82" s="4" customFormat="1" ht="26.1" customHeight="1" spans="1:6">
      <c r="A82" s="41"/>
      <c r="B82" s="42" t="s">
        <v>1512</v>
      </c>
      <c r="C82" s="43">
        <v>227800</v>
      </c>
      <c r="D82" s="44">
        <f t="shared" si="5"/>
        <v>195908</v>
      </c>
      <c r="E82" s="33">
        <f t="shared" si="6"/>
        <v>0.14</v>
      </c>
      <c r="F82" s="34"/>
    </row>
    <row r="83" s="4" customFormat="1" ht="26.1" customHeight="1" spans="1:6">
      <c r="A83" s="41"/>
      <c r="B83" s="42" t="s">
        <v>1513</v>
      </c>
      <c r="C83" s="43">
        <v>227800</v>
      </c>
      <c r="D83" s="44">
        <f t="shared" si="5"/>
        <v>195908</v>
      </c>
      <c r="E83" s="33">
        <f t="shared" si="6"/>
        <v>0.14</v>
      </c>
      <c r="F83" s="34"/>
    </row>
    <row r="84" s="4" customFormat="1" ht="26.1" customHeight="1" spans="1:6">
      <c r="A84" s="41"/>
      <c r="B84" s="42" t="s">
        <v>1514</v>
      </c>
      <c r="C84" s="43">
        <v>227800</v>
      </c>
      <c r="D84" s="44">
        <f t="shared" si="5"/>
        <v>195908</v>
      </c>
      <c r="E84" s="33">
        <f t="shared" si="6"/>
        <v>0.14</v>
      </c>
      <c r="F84" s="34"/>
    </row>
    <row r="85" s="4" customFormat="1" ht="26.1" customHeight="1" spans="1:6">
      <c r="A85" s="41"/>
      <c r="B85" s="42" t="s">
        <v>1515</v>
      </c>
      <c r="C85" s="43">
        <v>249800</v>
      </c>
      <c r="D85" s="44">
        <f t="shared" si="5"/>
        <v>214828</v>
      </c>
      <c r="E85" s="33">
        <f t="shared" si="6"/>
        <v>0.14</v>
      </c>
      <c r="F85" s="34"/>
    </row>
    <row r="86" s="4" customFormat="1" ht="26.1" customHeight="1" spans="1:6">
      <c r="A86" s="41"/>
      <c r="B86" s="42" t="s">
        <v>1516</v>
      </c>
      <c r="C86" s="43">
        <v>249800</v>
      </c>
      <c r="D86" s="44">
        <f t="shared" si="5"/>
        <v>214828</v>
      </c>
      <c r="E86" s="33">
        <f t="shared" si="6"/>
        <v>0.14</v>
      </c>
      <c r="F86" s="34"/>
    </row>
    <row r="87" s="4" customFormat="1" ht="26.1" customHeight="1" spans="1:6">
      <c r="A87" s="41"/>
      <c r="B87" s="42" t="s">
        <v>1517</v>
      </c>
      <c r="C87" s="43">
        <v>249800</v>
      </c>
      <c r="D87" s="44">
        <f t="shared" si="5"/>
        <v>214828</v>
      </c>
      <c r="E87" s="33">
        <f t="shared" si="6"/>
        <v>0.14</v>
      </c>
      <c r="F87" s="34"/>
    </row>
    <row r="88" s="4" customFormat="1" ht="26.1" customHeight="1" spans="1:6">
      <c r="A88" s="38"/>
      <c r="B88" s="45" t="s">
        <v>1518</v>
      </c>
      <c r="C88" s="46"/>
      <c r="D88" s="46"/>
      <c r="E88" s="46"/>
      <c r="F88" s="34"/>
    </row>
    <row r="89" ht="26.1" customHeight="1" spans="1:6">
      <c r="A89" s="29" t="s">
        <v>1519</v>
      </c>
      <c r="B89" s="30" t="s">
        <v>1520</v>
      </c>
      <c r="C89" s="31">
        <v>209800</v>
      </c>
      <c r="D89" s="32">
        <f>C89*0.86</f>
        <v>180428</v>
      </c>
      <c r="E89" s="33">
        <f t="shared" si="6"/>
        <v>0.14</v>
      </c>
      <c r="F89" s="34">
        <v>2200</v>
      </c>
    </row>
    <row r="90" ht="26.1" customHeight="1" spans="1:6">
      <c r="A90" s="29"/>
      <c r="B90" s="30" t="s">
        <v>1521</v>
      </c>
      <c r="C90" s="31">
        <v>209800</v>
      </c>
      <c r="D90" s="32">
        <f t="shared" ref="D90:D96" si="7">C90*0.86</f>
        <v>180428</v>
      </c>
      <c r="E90" s="33">
        <f t="shared" si="6"/>
        <v>0.14</v>
      </c>
      <c r="F90" s="34"/>
    </row>
    <row r="91" ht="26.1" customHeight="1" spans="1:6">
      <c r="A91" s="29"/>
      <c r="B91" s="30" t="s">
        <v>1522</v>
      </c>
      <c r="C91" s="31">
        <v>229800</v>
      </c>
      <c r="D91" s="32">
        <f t="shared" si="7"/>
        <v>197628</v>
      </c>
      <c r="E91" s="33">
        <f t="shared" si="6"/>
        <v>0.14</v>
      </c>
      <c r="F91" s="34"/>
    </row>
    <row r="92" ht="26.1" customHeight="1" spans="1:6">
      <c r="A92" s="29"/>
      <c r="B92" s="30" t="s">
        <v>1523</v>
      </c>
      <c r="C92" s="31">
        <v>229800</v>
      </c>
      <c r="D92" s="32">
        <f t="shared" si="7"/>
        <v>197628</v>
      </c>
      <c r="E92" s="33">
        <f t="shared" si="6"/>
        <v>0.14</v>
      </c>
      <c r="F92" s="34"/>
    </row>
    <row r="93" ht="26.1" customHeight="1" spans="1:6">
      <c r="A93" s="29"/>
      <c r="B93" s="30" t="s">
        <v>1524</v>
      </c>
      <c r="C93" s="31">
        <v>249800</v>
      </c>
      <c r="D93" s="32">
        <f t="shared" si="7"/>
        <v>214828</v>
      </c>
      <c r="E93" s="33">
        <f t="shared" si="6"/>
        <v>0.14</v>
      </c>
      <c r="F93" s="34"/>
    </row>
    <row r="94" ht="26.1" customHeight="1" spans="1:6">
      <c r="A94" s="29"/>
      <c r="B94" s="30" t="s">
        <v>1525</v>
      </c>
      <c r="C94" s="31">
        <v>249800</v>
      </c>
      <c r="D94" s="32">
        <f t="shared" si="7"/>
        <v>214828</v>
      </c>
      <c r="E94" s="33">
        <f t="shared" si="6"/>
        <v>0.14</v>
      </c>
      <c r="F94" s="34"/>
    </row>
    <row r="95" ht="26.1" customHeight="1" spans="1:6">
      <c r="A95" s="29"/>
      <c r="B95" s="30" t="s">
        <v>1526</v>
      </c>
      <c r="C95" s="31">
        <v>259800</v>
      </c>
      <c r="D95" s="32">
        <f t="shared" si="7"/>
        <v>223428</v>
      </c>
      <c r="E95" s="33">
        <f t="shared" si="6"/>
        <v>0.14</v>
      </c>
      <c r="F95" s="34"/>
    </row>
    <row r="96" ht="26.1" customHeight="1" spans="1:6">
      <c r="A96" s="29"/>
      <c r="B96" s="30" t="s">
        <v>1527</v>
      </c>
      <c r="C96" s="31">
        <v>259800</v>
      </c>
      <c r="D96" s="32">
        <f t="shared" si="7"/>
        <v>223428</v>
      </c>
      <c r="E96" s="33">
        <f t="shared" si="6"/>
        <v>0.14</v>
      </c>
      <c r="F96" s="34"/>
    </row>
    <row r="97" ht="54" customHeight="1" spans="1:6">
      <c r="A97" s="38"/>
      <c r="B97" s="47" t="s">
        <v>1528</v>
      </c>
      <c r="C97" s="47"/>
      <c r="D97" s="47"/>
      <c r="E97" s="47"/>
      <c r="F97" s="34"/>
    </row>
    <row r="98" s="2" customFormat="1" ht="33.95" customHeight="1" spans="1:6">
      <c r="A98" s="25" t="s">
        <v>176</v>
      </c>
      <c r="B98" s="25" t="s">
        <v>200</v>
      </c>
      <c r="C98" s="26" t="s">
        <v>178</v>
      </c>
      <c r="D98" s="27" t="s">
        <v>179</v>
      </c>
      <c r="E98" s="28" t="s">
        <v>180</v>
      </c>
      <c r="F98" s="25" t="s">
        <v>401</v>
      </c>
    </row>
    <row r="99" ht="26.1" customHeight="1" spans="1:6">
      <c r="A99" s="48" t="s">
        <v>1529</v>
      </c>
      <c r="B99" s="30" t="s">
        <v>1450</v>
      </c>
      <c r="C99" s="31">
        <v>105800</v>
      </c>
      <c r="D99" s="32">
        <f>C99*0.76</f>
        <v>80408</v>
      </c>
      <c r="E99" s="33">
        <f t="shared" si="6"/>
        <v>0.24</v>
      </c>
      <c r="F99" s="34">
        <v>2200</v>
      </c>
    </row>
    <row r="100" ht="26.1" customHeight="1" spans="1:6">
      <c r="A100" s="49"/>
      <c r="B100" s="30" t="s">
        <v>1452</v>
      </c>
      <c r="C100" s="31">
        <v>115800</v>
      </c>
      <c r="D100" s="32">
        <f>C100*0.76</f>
        <v>88008</v>
      </c>
      <c r="E100" s="33">
        <f t="shared" si="6"/>
        <v>0.24</v>
      </c>
      <c r="F100" s="34"/>
    </row>
    <row r="101" ht="26.1" customHeight="1" spans="1:6">
      <c r="A101" s="49"/>
      <c r="B101" s="30" t="s">
        <v>1530</v>
      </c>
      <c r="C101" s="31">
        <v>115800</v>
      </c>
      <c r="D101" s="32">
        <f>C101*0.76</f>
        <v>88008</v>
      </c>
      <c r="E101" s="33">
        <f t="shared" si="6"/>
        <v>0.24</v>
      </c>
      <c r="F101" s="34"/>
    </row>
    <row r="102" ht="26.1" customHeight="1" spans="1:6">
      <c r="A102" s="49"/>
      <c r="B102" s="30" t="s">
        <v>1531</v>
      </c>
      <c r="C102" s="31">
        <v>127800</v>
      </c>
      <c r="D102" s="32">
        <f>C102*0.76</f>
        <v>97128</v>
      </c>
      <c r="E102" s="33">
        <f t="shared" ref="E102:E133" si="8">1-D102/C102</f>
        <v>0.24</v>
      </c>
      <c r="F102" s="34"/>
    </row>
    <row r="103" ht="26.1" customHeight="1" spans="1:6">
      <c r="A103" s="29" t="s">
        <v>1532</v>
      </c>
      <c r="B103" s="30" t="s">
        <v>1436</v>
      </c>
      <c r="C103" s="31">
        <v>159900</v>
      </c>
      <c r="D103" s="32">
        <f>C103*0.895</f>
        <v>143110.5</v>
      </c>
      <c r="E103" s="33">
        <f t="shared" si="8"/>
        <v>0.105</v>
      </c>
      <c r="F103" s="34">
        <v>2200</v>
      </c>
    </row>
    <row r="104" ht="26.1" customHeight="1" spans="1:6">
      <c r="A104" s="35"/>
      <c r="B104" s="30" t="s">
        <v>1437</v>
      </c>
      <c r="C104" s="31">
        <v>164900</v>
      </c>
      <c r="D104" s="32">
        <f t="shared" ref="D104:D150" si="9">C104*0.895</f>
        <v>147585.5</v>
      </c>
      <c r="E104" s="33">
        <f t="shared" si="8"/>
        <v>0.105</v>
      </c>
      <c r="F104" s="34"/>
    </row>
    <row r="105" ht="26.1" customHeight="1" spans="1:6">
      <c r="A105" s="35"/>
      <c r="B105" s="30" t="s">
        <v>1533</v>
      </c>
      <c r="C105" s="31">
        <v>167900</v>
      </c>
      <c r="D105" s="32">
        <f t="shared" si="9"/>
        <v>150270.5</v>
      </c>
      <c r="E105" s="33">
        <f t="shared" si="8"/>
        <v>0.105</v>
      </c>
      <c r="F105" s="34"/>
    </row>
    <row r="106" ht="26.1" customHeight="1" spans="1:6">
      <c r="A106" s="35"/>
      <c r="B106" s="30" t="s">
        <v>1438</v>
      </c>
      <c r="C106" s="31">
        <v>174900</v>
      </c>
      <c r="D106" s="32">
        <f t="shared" si="9"/>
        <v>156535.5</v>
      </c>
      <c r="E106" s="33">
        <f t="shared" si="8"/>
        <v>0.105</v>
      </c>
      <c r="F106" s="34"/>
    </row>
    <row r="107" ht="26.1" customHeight="1" spans="1:6">
      <c r="A107" s="35"/>
      <c r="B107" s="30" t="s">
        <v>1534</v>
      </c>
      <c r="C107" s="31">
        <v>177900</v>
      </c>
      <c r="D107" s="32">
        <f t="shared" si="9"/>
        <v>159220.5</v>
      </c>
      <c r="E107" s="33">
        <f t="shared" si="8"/>
        <v>0.105</v>
      </c>
      <c r="F107" s="34"/>
    </row>
    <row r="108" ht="26.1" customHeight="1" spans="1:6">
      <c r="A108" s="35"/>
      <c r="B108" s="30" t="s">
        <v>1535</v>
      </c>
      <c r="C108" s="31">
        <v>180900</v>
      </c>
      <c r="D108" s="32">
        <f t="shared" si="9"/>
        <v>161905.5</v>
      </c>
      <c r="E108" s="33">
        <f t="shared" si="8"/>
        <v>0.105</v>
      </c>
      <c r="F108" s="34"/>
    </row>
    <row r="109" ht="26.1" customHeight="1" spans="1:6">
      <c r="A109" s="35"/>
      <c r="B109" s="30" t="s">
        <v>1536</v>
      </c>
      <c r="C109" s="31">
        <v>178900</v>
      </c>
      <c r="D109" s="32">
        <f t="shared" si="9"/>
        <v>160115.5</v>
      </c>
      <c r="E109" s="33">
        <f t="shared" si="8"/>
        <v>0.105</v>
      </c>
      <c r="F109" s="34"/>
    </row>
    <row r="110" ht="26.1" customHeight="1" spans="1:6">
      <c r="A110" s="35"/>
      <c r="B110" s="30" t="s">
        <v>1537</v>
      </c>
      <c r="C110" s="31">
        <v>182900</v>
      </c>
      <c r="D110" s="32">
        <f t="shared" si="9"/>
        <v>163695.5</v>
      </c>
      <c r="E110" s="33">
        <f t="shared" si="8"/>
        <v>0.105</v>
      </c>
      <c r="F110" s="34"/>
    </row>
    <row r="111" ht="26.1" customHeight="1" spans="1:6">
      <c r="A111" s="35"/>
      <c r="B111" s="30" t="s">
        <v>1538</v>
      </c>
      <c r="C111" s="31">
        <v>176900</v>
      </c>
      <c r="D111" s="32">
        <f t="shared" si="9"/>
        <v>158325.5</v>
      </c>
      <c r="E111" s="33">
        <f t="shared" si="8"/>
        <v>0.105</v>
      </c>
      <c r="F111" s="34"/>
    </row>
    <row r="112" ht="26.1" customHeight="1" spans="1:6">
      <c r="A112" s="35"/>
      <c r="B112" s="30" t="s">
        <v>1539</v>
      </c>
      <c r="C112" s="31">
        <v>176400</v>
      </c>
      <c r="D112" s="32">
        <f t="shared" si="9"/>
        <v>157878</v>
      </c>
      <c r="E112" s="33">
        <f t="shared" si="8"/>
        <v>0.105</v>
      </c>
      <c r="F112" s="34"/>
    </row>
    <row r="113" ht="26.1" customHeight="1" spans="1:6">
      <c r="A113" s="35"/>
      <c r="B113" s="30" t="s">
        <v>1540</v>
      </c>
      <c r="C113" s="31">
        <v>186900</v>
      </c>
      <c r="D113" s="32">
        <f t="shared" si="9"/>
        <v>167275.5</v>
      </c>
      <c r="E113" s="33">
        <f t="shared" si="8"/>
        <v>0.105</v>
      </c>
      <c r="F113" s="34"/>
    </row>
    <row r="114" ht="26.1" customHeight="1" spans="1:6">
      <c r="A114" s="35"/>
      <c r="B114" s="30" t="s">
        <v>1541</v>
      </c>
      <c r="C114" s="31">
        <v>169900</v>
      </c>
      <c r="D114" s="32">
        <f t="shared" si="9"/>
        <v>152060.5</v>
      </c>
      <c r="E114" s="33">
        <f t="shared" si="8"/>
        <v>0.105</v>
      </c>
      <c r="F114" s="34"/>
    </row>
    <row r="115" ht="26.1" customHeight="1" spans="1:6">
      <c r="A115" s="35"/>
      <c r="B115" s="30" t="s">
        <v>1542</v>
      </c>
      <c r="C115" s="31">
        <v>172900</v>
      </c>
      <c r="D115" s="32">
        <f t="shared" si="9"/>
        <v>154745.5</v>
      </c>
      <c r="E115" s="33">
        <f t="shared" si="8"/>
        <v>0.105</v>
      </c>
      <c r="F115" s="34"/>
    </row>
    <row r="116" ht="26.1" customHeight="1" spans="1:6">
      <c r="A116" s="35"/>
      <c r="B116" s="30" t="s">
        <v>1543</v>
      </c>
      <c r="C116" s="31">
        <v>179900</v>
      </c>
      <c r="D116" s="32">
        <f t="shared" si="9"/>
        <v>161010.5</v>
      </c>
      <c r="E116" s="33">
        <f t="shared" si="8"/>
        <v>0.105</v>
      </c>
      <c r="F116" s="34"/>
    </row>
    <row r="117" ht="26.1" customHeight="1" spans="1:6">
      <c r="A117" s="35"/>
      <c r="B117" s="30" t="s">
        <v>1544</v>
      </c>
      <c r="C117" s="31">
        <v>182900</v>
      </c>
      <c r="D117" s="32">
        <f t="shared" si="9"/>
        <v>163695.5</v>
      </c>
      <c r="E117" s="33">
        <f t="shared" si="8"/>
        <v>0.105</v>
      </c>
      <c r="F117" s="34"/>
    </row>
    <row r="118" ht="26.1" customHeight="1" spans="1:6">
      <c r="A118" s="35"/>
      <c r="B118" s="30" t="s">
        <v>1545</v>
      </c>
      <c r="C118" s="31">
        <v>183900</v>
      </c>
      <c r="D118" s="32">
        <f t="shared" si="9"/>
        <v>164590.5</v>
      </c>
      <c r="E118" s="33">
        <f t="shared" si="8"/>
        <v>0.105</v>
      </c>
      <c r="F118" s="34"/>
    </row>
    <row r="119" ht="26.1" customHeight="1" spans="1:6">
      <c r="A119" s="35"/>
      <c r="B119" s="30" t="s">
        <v>1546</v>
      </c>
      <c r="C119" s="31">
        <v>187900</v>
      </c>
      <c r="D119" s="32">
        <f t="shared" si="9"/>
        <v>168170.5</v>
      </c>
      <c r="E119" s="33">
        <f t="shared" si="8"/>
        <v>0.105</v>
      </c>
      <c r="F119" s="34"/>
    </row>
    <row r="120" ht="26.1" customHeight="1" spans="1:6">
      <c r="A120" s="35"/>
      <c r="B120" s="30" t="s">
        <v>1547</v>
      </c>
      <c r="C120" s="31">
        <v>181900</v>
      </c>
      <c r="D120" s="32">
        <f t="shared" si="9"/>
        <v>162800.5</v>
      </c>
      <c r="E120" s="33">
        <f t="shared" si="8"/>
        <v>0.105</v>
      </c>
      <c r="F120" s="34"/>
    </row>
    <row r="121" ht="26.1" customHeight="1" spans="1:6">
      <c r="A121" s="35"/>
      <c r="B121" s="30" t="s">
        <v>1548</v>
      </c>
      <c r="C121" s="31">
        <v>181400</v>
      </c>
      <c r="D121" s="32">
        <f t="shared" si="9"/>
        <v>162353</v>
      </c>
      <c r="E121" s="33">
        <f t="shared" si="8"/>
        <v>0.105</v>
      </c>
      <c r="F121" s="34"/>
    </row>
    <row r="122" ht="26.1" customHeight="1" spans="1:6">
      <c r="A122" s="35"/>
      <c r="B122" s="30" t="s">
        <v>1549</v>
      </c>
      <c r="C122" s="31">
        <v>191900</v>
      </c>
      <c r="D122" s="32">
        <f t="shared" si="9"/>
        <v>171750.5</v>
      </c>
      <c r="E122" s="33">
        <f t="shared" si="8"/>
        <v>0.105</v>
      </c>
      <c r="F122" s="34"/>
    </row>
    <row r="123" ht="26.1" customHeight="1" spans="1:6">
      <c r="A123" s="35"/>
      <c r="B123" s="30" t="s">
        <v>1550</v>
      </c>
      <c r="C123" s="31">
        <v>196900</v>
      </c>
      <c r="D123" s="32">
        <f t="shared" si="9"/>
        <v>176225.5</v>
      </c>
      <c r="E123" s="33">
        <f t="shared" si="8"/>
        <v>0.105</v>
      </c>
      <c r="F123" s="34"/>
    </row>
    <row r="124" ht="26.1" customHeight="1" spans="1:6">
      <c r="A124" s="35"/>
      <c r="B124" s="30" t="s">
        <v>1551</v>
      </c>
      <c r="C124" s="31">
        <v>198400</v>
      </c>
      <c r="D124" s="32">
        <f t="shared" si="9"/>
        <v>177568</v>
      </c>
      <c r="E124" s="33">
        <f t="shared" si="8"/>
        <v>0.105</v>
      </c>
      <c r="F124" s="34"/>
    </row>
    <row r="125" ht="26.1" customHeight="1" spans="1:6">
      <c r="A125" s="35"/>
      <c r="B125" s="30" t="s">
        <v>1552</v>
      </c>
      <c r="C125" s="31">
        <v>198900</v>
      </c>
      <c r="D125" s="32">
        <f t="shared" si="9"/>
        <v>178015.5</v>
      </c>
      <c r="E125" s="33">
        <f t="shared" si="8"/>
        <v>0.105</v>
      </c>
      <c r="F125" s="34"/>
    </row>
    <row r="126" ht="26.1" customHeight="1" spans="1:6">
      <c r="A126" s="35"/>
      <c r="B126" s="30" t="s">
        <v>1553</v>
      </c>
      <c r="C126" s="31">
        <v>215900</v>
      </c>
      <c r="D126" s="32">
        <f t="shared" si="9"/>
        <v>193230.5</v>
      </c>
      <c r="E126" s="33">
        <f t="shared" si="8"/>
        <v>0.105</v>
      </c>
      <c r="F126" s="34"/>
    </row>
    <row r="127" ht="26.1" customHeight="1" spans="1:6">
      <c r="A127" s="35"/>
      <c r="B127" s="30" t="s">
        <v>1554</v>
      </c>
      <c r="C127" s="31">
        <v>218900</v>
      </c>
      <c r="D127" s="32">
        <f t="shared" si="9"/>
        <v>195915.5</v>
      </c>
      <c r="E127" s="33">
        <f t="shared" si="8"/>
        <v>0.105</v>
      </c>
      <c r="F127" s="34"/>
    </row>
    <row r="128" ht="26.1" customHeight="1" spans="1:6">
      <c r="A128" s="35"/>
      <c r="B128" s="30" t="s">
        <v>1555</v>
      </c>
      <c r="C128" s="31">
        <v>239900</v>
      </c>
      <c r="D128" s="32">
        <f t="shared" si="9"/>
        <v>214710.5</v>
      </c>
      <c r="E128" s="33">
        <f t="shared" si="8"/>
        <v>0.105</v>
      </c>
      <c r="F128" s="34"/>
    </row>
    <row r="129" ht="26.1" customHeight="1" spans="1:6">
      <c r="A129" s="35"/>
      <c r="B129" s="30" t="s">
        <v>1556</v>
      </c>
      <c r="C129" s="31">
        <v>244900</v>
      </c>
      <c r="D129" s="32">
        <f t="shared" si="9"/>
        <v>219185.5</v>
      </c>
      <c r="E129" s="33">
        <f t="shared" si="8"/>
        <v>0.105</v>
      </c>
      <c r="F129" s="34"/>
    </row>
    <row r="130" ht="26.1" customHeight="1" spans="1:6">
      <c r="A130" s="35"/>
      <c r="B130" s="30" t="s">
        <v>1557</v>
      </c>
      <c r="C130" s="31">
        <v>174900</v>
      </c>
      <c r="D130" s="32">
        <f t="shared" si="9"/>
        <v>156535.5</v>
      </c>
      <c r="E130" s="33">
        <f t="shared" si="8"/>
        <v>0.105</v>
      </c>
      <c r="F130" s="34"/>
    </row>
    <row r="131" ht="26.1" customHeight="1" spans="1:6">
      <c r="A131" s="35"/>
      <c r="B131" s="30" t="s">
        <v>1558</v>
      </c>
      <c r="C131" s="31">
        <v>177900</v>
      </c>
      <c r="D131" s="32">
        <f t="shared" si="9"/>
        <v>159220.5</v>
      </c>
      <c r="E131" s="33">
        <f t="shared" si="8"/>
        <v>0.105</v>
      </c>
      <c r="F131" s="34"/>
    </row>
    <row r="132" ht="26.1" customHeight="1" spans="1:6">
      <c r="A132" s="35"/>
      <c r="B132" s="30" t="s">
        <v>1559</v>
      </c>
      <c r="C132" s="31">
        <v>178900</v>
      </c>
      <c r="D132" s="32">
        <f t="shared" si="9"/>
        <v>160115.5</v>
      </c>
      <c r="E132" s="33">
        <f t="shared" si="8"/>
        <v>0.105</v>
      </c>
      <c r="F132" s="34"/>
    </row>
    <row r="133" ht="26.1" customHeight="1" spans="1:6">
      <c r="A133" s="35"/>
      <c r="B133" s="30" t="s">
        <v>1560</v>
      </c>
      <c r="C133" s="31">
        <v>182900</v>
      </c>
      <c r="D133" s="32">
        <f t="shared" si="9"/>
        <v>163695.5</v>
      </c>
      <c r="E133" s="33">
        <f t="shared" si="8"/>
        <v>0.105</v>
      </c>
      <c r="F133" s="34"/>
    </row>
    <row r="134" ht="26.1" customHeight="1" spans="1:6">
      <c r="A134" s="35"/>
      <c r="B134" s="30" t="s">
        <v>1561</v>
      </c>
      <c r="C134" s="31">
        <v>176900</v>
      </c>
      <c r="D134" s="32">
        <f t="shared" si="9"/>
        <v>158325.5</v>
      </c>
      <c r="E134" s="33">
        <f t="shared" ref="E134:E150" si="10">1-D134/C134</f>
        <v>0.105</v>
      </c>
      <c r="F134" s="34"/>
    </row>
    <row r="135" ht="26.1" customHeight="1" spans="1:6">
      <c r="A135" s="35"/>
      <c r="B135" s="30" t="s">
        <v>1562</v>
      </c>
      <c r="C135" s="31">
        <v>176400</v>
      </c>
      <c r="D135" s="32">
        <f t="shared" si="9"/>
        <v>157878</v>
      </c>
      <c r="E135" s="33">
        <f t="shared" si="10"/>
        <v>0.105</v>
      </c>
      <c r="F135" s="34"/>
    </row>
    <row r="136" ht="34.5" customHeight="1" spans="1:6">
      <c r="A136" s="35"/>
      <c r="B136" s="30" t="s">
        <v>1563</v>
      </c>
      <c r="C136" s="31">
        <v>186900</v>
      </c>
      <c r="D136" s="32">
        <f t="shared" si="9"/>
        <v>167275.5</v>
      </c>
      <c r="E136" s="33">
        <f t="shared" si="10"/>
        <v>0.105</v>
      </c>
      <c r="F136" s="34"/>
    </row>
    <row r="137" ht="26.1" customHeight="1" spans="1:6">
      <c r="A137" s="35"/>
      <c r="B137" s="30" t="s">
        <v>1564</v>
      </c>
      <c r="C137" s="31">
        <v>179900</v>
      </c>
      <c r="D137" s="32">
        <f t="shared" si="9"/>
        <v>161010.5</v>
      </c>
      <c r="E137" s="33">
        <f t="shared" si="10"/>
        <v>0.105</v>
      </c>
      <c r="F137" s="34"/>
    </row>
    <row r="138" ht="26.1" customHeight="1" spans="1:6">
      <c r="A138" s="35"/>
      <c r="B138" s="30" t="s">
        <v>1565</v>
      </c>
      <c r="C138" s="31">
        <v>182900</v>
      </c>
      <c r="D138" s="32">
        <f t="shared" si="9"/>
        <v>163695.5</v>
      </c>
      <c r="E138" s="33">
        <f t="shared" si="10"/>
        <v>0.105</v>
      </c>
      <c r="F138" s="34"/>
    </row>
    <row r="139" ht="26.1" customHeight="1" spans="1:6">
      <c r="A139" s="35"/>
      <c r="B139" s="30" t="s">
        <v>1566</v>
      </c>
      <c r="C139" s="31">
        <v>183900</v>
      </c>
      <c r="D139" s="32">
        <f t="shared" si="9"/>
        <v>164590.5</v>
      </c>
      <c r="E139" s="33">
        <f t="shared" si="10"/>
        <v>0.105</v>
      </c>
      <c r="F139" s="34"/>
    </row>
    <row r="140" ht="26.1" customHeight="1" spans="1:6">
      <c r="A140" s="35"/>
      <c r="B140" s="30" t="s">
        <v>1567</v>
      </c>
      <c r="C140" s="31">
        <v>187900</v>
      </c>
      <c r="D140" s="32">
        <f t="shared" si="9"/>
        <v>168170.5</v>
      </c>
      <c r="E140" s="33">
        <f t="shared" si="10"/>
        <v>0.105</v>
      </c>
      <c r="F140" s="34"/>
    </row>
    <row r="141" ht="26.1" customHeight="1" spans="1:6">
      <c r="A141" s="35"/>
      <c r="B141" s="30" t="s">
        <v>1568</v>
      </c>
      <c r="C141" s="31">
        <v>181900</v>
      </c>
      <c r="D141" s="32">
        <f t="shared" si="9"/>
        <v>162800.5</v>
      </c>
      <c r="E141" s="33">
        <f t="shared" si="10"/>
        <v>0.105</v>
      </c>
      <c r="F141" s="34"/>
    </row>
    <row r="142" ht="26.1" customHeight="1" spans="1:6">
      <c r="A142" s="35"/>
      <c r="B142" s="30" t="s">
        <v>1569</v>
      </c>
      <c r="C142" s="31">
        <v>181400</v>
      </c>
      <c r="D142" s="32">
        <f t="shared" si="9"/>
        <v>162353</v>
      </c>
      <c r="E142" s="33">
        <f t="shared" si="10"/>
        <v>0.105</v>
      </c>
      <c r="F142" s="34"/>
    </row>
    <row r="143" ht="33" customHeight="1" spans="1:6">
      <c r="A143" s="35"/>
      <c r="B143" s="30" t="s">
        <v>1570</v>
      </c>
      <c r="C143" s="31">
        <v>191900</v>
      </c>
      <c r="D143" s="32">
        <f t="shared" si="9"/>
        <v>171750.5</v>
      </c>
      <c r="E143" s="33">
        <f t="shared" si="10"/>
        <v>0.105</v>
      </c>
      <c r="F143" s="34"/>
    </row>
    <row r="144" ht="26.1" customHeight="1" spans="1:6">
      <c r="A144" s="35"/>
      <c r="B144" s="30" t="s">
        <v>1571</v>
      </c>
      <c r="C144" s="31">
        <v>196900</v>
      </c>
      <c r="D144" s="32">
        <f t="shared" si="9"/>
        <v>176225.5</v>
      </c>
      <c r="E144" s="33">
        <f t="shared" si="10"/>
        <v>0.105</v>
      </c>
      <c r="F144" s="34"/>
    </row>
    <row r="145" ht="26.1" customHeight="1" spans="1:6">
      <c r="A145" s="35"/>
      <c r="B145" s="30" t="s">
        <v>1572</v>
      </c>
      <c r="C145" s="31">
        <v>198400</v>
      </c>
      <c r="D145" s="32">
        <f t="shared" si="9"/>
        <v>177568</v>
      </c>
      <c r="E145" s="33">
        <f t="shared" si="10"/>
        <v>0.105</v>
      </c>
      <c r="F145" s="34"/>
    </row>
    <row r="146" ht="26.1" customHeight="1" spans="1:6">
      <c r="A146" s="35"/>
      <c r="B146" s="30" t="s">
        <v>1573</v>
      </c>
      <c r="C146" s="31">
        <v>198900</v>
      </c>
      <c r="D146" s="32">
        <f t="shared" si="9"/>
        <v>178015.5</v>
      </c>
      <c r="E146" s="33">
        <f t="shared" si="10"/>
        <v>0.105</v>
      </c>
      <c r="F146" s="34"/>
    </row>
    <row r="147" ht="26.1" customHeight="1" spans="1:6">
      <c r="A147" s="35"/>
      <c r="B147" s="30" t="s">
        <v>1574</v>
      </c>
      <c r="C147" s="31">
        <v>215900</v>
      </c>
      <c r="D147" s="32">
        <f t="shared" si="9"/>
        <v>193230.5</v>
      </c>
      <c r="E147" s="33">
        <f t="shared" si="10"/>
        <v>0.105</v>
      </c>
      <c r="F147" s="34"/>
    </row>
    <row r="148" ht="26.1" customHeight="1" spans="1:6">
      <c r="A148" s="35"/>
      <c r="B148" s="30" t="s">
        <v>1575</v>
      </c>
      <c r="C148" s="31">
        <v>218900</v>
      </c>
      <c r="D148" s="32">
        <f t="shared" si="9"/>
        <v>195915.5</v>
      </c>
      <c r="E148" s="33">
        <f t="shared" si="10"/>
        <v>0.105</v>
      </c>
      <c r="F148" s="34"/>
    </row>
    <row r="149" ht="26.1" customHeight="1" spans="1:6">
      <c r="A149" s="35"/>
      <c r="B149" s="30" t="s">
        <v>1576</v>
      </c>
      <c r="C149" s="31">
        <v>239900</v>
      </c>
      <c r="D149" s="32">
        <f t="shared" si="9"/>
        <v>214710.5</v>
      </c>
      <c r="E149" s="33">
        <f t="shared" si="10"/>
        <v>0.105</v>
      </c>
      <c r="F149" s="34"/>
    </row>
    <row r="150" ht="31.5" customHeight="1" spans="1:6">
      <c r="A150" s="50"/>
      <c r="B150" s="51" t="s">
        <v>1577</v>
      </c>
      <c r="C150" s="52">
        <v>244900</v>
      </c>
      <c r="D150" s="53">
        <f t="shared" si="9"/>
        <v>219185.5</v>
      </c>
      <c r="E150" s="54">
        <f t="shared" si="10"/>
        <v>0.105</v>
      </c>
      <c r="F150" s="55"/>
    </row>
    <row r="151" s="5" customFormat="1" ht="25.5" customHeight="1" spans="1:6">
      <c r="A151" s="56" t="s">
        <v>265</v>
      </c>
      <c r="B151" s="56"/>
      <c r="C151" s="56"/>
      <c r="D151" s="56"/>
      <c r="E151" s="56"/>
      <c r="F151" s="56"/>
    </row>
    <row r="152" s="5" customFormat="1" ht="18.75" customHeight="1" spans="1:6">
      <c r="A152" s="56" t="s">
        <v>333</v>
      </c>
      <c r="B152" s="56"/>
      <c r="C152" s="56"/>
      <c r="D152" s="56"/>
      <c r="E152" s="56"/>
      <c r="F152" s="56"/>
    </row>
  </sheetData>
  <mergeCells count="24">
    <mergeCell ref="A1:F1"/>
    <mergeCell ref="A2:F2"/>
    <mergeCell ref="A3:F3"/>
    <mergeCell ref="B31:E31"/>
    <mergeCell ref="B88:E88"/>
    <mergeCell ref="B97:E97"/>
    <mergeCell ref="A151:F151"/>
    <mergeCell ref="A152:F152"/>
    <mergeCell ref="A5:A17"/>
    <mergeCell ref="A18:A31"/>
    <mergeCell ref="A33:A37"/>
    <mergeCell ref="A38:A51"/>
    <mergeCell ref="A53:A88"/>
    <mergeCell ref="A89:A97"/>
    <mergeCell ref="A99:A102"/>
    <mergeCell ref="A103:A150"/>
    <mergeCell ref="F5:F17"/>
    <mergeCell ref="F18:F31"/>
    <mergeCell ref="F33:F37"/>
    <mergeCell ref="F38:F51"/>
    <mergeCell ref="F53:F88"/>
    <mergeCell ref="F89:F97"/>
    <mergeCell ref="F99:F102"/>
    <mergeCell ref="F103:F15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83"/>
  <sheetViews>
    <sheetView workbookViewId="0">
      <selection activeCell="A1" sqref="A1:F1"/>
    </sheetView>
  </sheetViews>
  <sheetFormatPr defaultColWidth="9" defaultRowHeight="16.5"/>
  <cols>
    <col min="1" max="1" width="14.625" style="1195" customWidth="1"/>
    <col min="2" max="2" width="52" style="1195" customWidth="1"/>
    <col min="3" max="3" width="20.625" style="1197" customWidth="1"/>
    <col min="4" max="4" width="20.625" style="1198" customWidth="1"/>
    <col min="5" max="5" width="13.625" style="1199" customWidth="1"/>
    <col min="6" max="6" width="20.625" style="1200" customWidth="1"/>
    <col min="7" max="7" width="13"/>
    <col min="8" max="8" width="11.875"/>
    <col min="10" max="10" width="19.75"/>
  </cols>
  <sheetData>
    <row r="1" s="1194" customFormat="1" ht="48" customHeight="1" spans="1:6">
      <c r="A1" s="1122" t="s">
        <v>3</v>
      </c>
      <c r="B1" s="1123"/>
      <c r="C1" s="1123"/>
      <c r="D1" s="1201"/>
      <c r="E1" s="1125"/>
      <c r="F1" s="1125"/>
    </row>
    <row r="2" s="1195" customFormat="1" ht="30" customHeight="1" spans="1:6">
      <c r="A2" s="1202" t="s">
        <v>172</v>
      </c>
      <c r="B2" s="1203"/>
      <c r="C2" s="1203"/>
      <c r="D2" s="1203"/>
      <c r="E2" s="1203"/>
      <c r="F2" s="1203"/>
    </row>
    <row r="3" s="1194" customFormat="1" ht="30" customHeight="1" spans="1:6">
      <c r="A3" s="1204" t="s">
        <v>173</v>
      </c>
      <c r="B3" s="1205"/>
      <c r="C3" s="1205"/>
      <c r="D3" s="1206"/>
      <c r="E3" s="1207"/>
      <c r="F3" s="1207"/>
    </row>
    <row r="4" s="1194" customFormat="1" ht="54.95" customHeight="1" spans="1:7">
      <c r="A4" s="1208" t="s">
        <v>174</v>
      </c>
      <c r="B4" s="1209"/>
      <c r="C4" s="1209"/>
      <c r="D4" s="1210"/>
      <c r="E4" s="1211"/>
      <c r="F4" s="1211"/>
      <c r="G4" s="1194" t="s">
        <v>175</v>
      </c>
    </row>
    <row r="5" ht="30" customHeight="1" spans="1:6">
      <c r="A5" s="1212" t="s">
        <v>176</v>
      </c>
      <c r="B5" s="1213" t="s">
        <v>177</v>
      </c>
      <c r="C5" s="1214" t="s">
        <v>178</v>
      </c>
      <c r="D5" s="1215" t="s">
        <v>179</v>
      </c>
      <c r="E5" s="1216" t="s">
        <v>180</v>
      </c>
      <c r="F5" s="1217" t="s">
        <v>181</v>
      </c>
    </row>
    <row r="6" ht="26.1" customHeight="1" spans="1:10">
      <c r="A6" s="1218" t="s">
        <v>182</v>
      </c>
      <c r="B6" s="1219" t="s">
        <v>183</v>
      </c>
      <c r="C6" s="1220">
        <v>209600</v>
      </c>
      <c r="D6" s="1220">
        <v>146720.33</v>
      </c>
      <c r="E6" s="1221">
        <f t="shared" ref="E6:E12" si="0">1-D6/C6</f>
        <v>0.299998425572519</v>
      </c>
      <c r="F6" s="1222" t="s">
        <v>184</v>
      </c>
      <c r="H6" s="76"/>
      <c r="J6" s="76"/>
    </row>
    <row r="7" ht="26.1" customHeight="1" spans="1:10">
      <c r="A7" s="1218"/>
      <c r="B7" s="1219" t="s">
        <v>185</v>
      </c>
      <c r="C7" s="1220">
        <v>209600</v>
      </c>
      <c r="D7" s="1220">
        <v>146720.33</v>
      </c>
      <c r="E7" s="1221">
        <f t="shared" si="0"/>
        <v>0.299998425572519</v>
      </c>
      <c r="F7" s="1223"/>
      <c r="H7" s="76"/>
      <c r="J7" s="76"/>
    </row>
    <row r="8" ht="26.1" customHeight="1" spans="1:10">
      <c r="A8" s="1218"/>
      <c r="B8" s="1219" t="s">
        <v>186</v>
      </c>
      <c r="C8" s="1220">
        <v>230700</v>
      </c>
      <c r="D8" s="1220">
        <v>161489.43</v>
      </c>
      <c r="E8" s="1221">
        <f t="shared" si="0"/>
        <v>0.300002470741222</v>
      </c>
      <c r="F8" s="1223"/>
      <c r="G8" s="76"/>
      <c r="H8" s="76"/>
      <c r="J8" s="76"/>
    </row>
    <row r="9" ht="26.1" customHeight="1" spans="1:10">
      <c r="A9" s="1218"/>
      <c r="B9" s="1219" t="s">
        <v>187</v>
      </c>
      <c r="C9" s="1220">
        <v>230700</v>
      </c>
      <c r="D9" s="1220">
        <v>161489.43</v>
      </c>
      <c r="E9" s="1221">
        <f t="shared" si="0"/>
        <v>0.300002470741222</v>
      </c>
      <c r="F9" s="1223"/>
      <c r="H9" s="76"/>
      <c r="J9" s="76"/>
    </row>
    <row r="10" ht="26.1" customHeight="1" spans="1:10">
      <c r="A10" s="1218"/>
      <c r="B10" s="1219" t="s">
        <v>188</v>
      </c>
      <c r="C10" s="1220">
        <v>251300</v>
      </c>
      <c r="D10" s="1220">
        <v>175909.36</v>
      </c>
      <c r="E10" s="1221">
        <f t="shared" si="0"/>
        <v>0.300002546756864</v>
      </c>
      <c r="F10" s="1223"/>
      <c r="H10" s="76"/>
      <c r="J10" s="76"/>
    </row>
    <row r="11" ht="26.1" customHeight="1" spans="1:10">
      <c r="A11" s="1218"/>
      <c r="B11" s="1219" t="s">
        <v>189</v>
      </c>
      <c r="C11" s="1220">
        <v>251300</v>
      </c>
      <c r="D11" s="1220">
        <v>175909.36</v>
      </c>
      <c r="E11" s="1221">
        <f t="shared" si="0"/>
        <v>0.300002546756864</v>
      </c>
      <c r="F11" s="1223"/>
      <c r="H11" s="76"/>
      <c r="J11" s="76"/>
    </row>
    <row r="12" ht="26.1" customHeight="1" spans="1:10">
      <c r="A12" s="1218"/>
      <c r="B12" s="1219" t="s">
        <v>190</v>
      </c>
      <c r="C12" s="1220">
        <v>241200</v>
      </c>
      <c r="D12" s="1220">
        <v>168840.08</v>
      </c>
      <c r="E12" s="1221">
        <f t="shared" si="0"/>
        <v>0.299999668325042</v>
      </c>
      <c r="F12" s="1223"/>
      <c r="H12" s="76"/>
      <c r="J12" s="76"/>
    </row>
    <row r="13" ht="40.15" customHeight="1" spans="1:6">
      <c r="A13" s="1218"/>
      <c r="B13" s="1224" t="s">
        <v>191</v>
      </c>
      <c r="C13" s="1225"/>
      <c r="D13" s="1225"/>
      <c r="E13" s="1226"/>
      <c r="F13" s="1223"/>
    </row>
    <row r="14" ht="26.1" customHeight="1" spans="1:10">
      <c r="A14" s="1218" t="s">
        <v>192</v>
      </c>
      <c r="B14" s="1219" t="s">
        <v>193</v>
      </c>
      <c r="C14" s="1220">
        <v>203100</v>
      </c>
      <c r="D14" s="1220">
        <v>142169.82</v>
      </c>
      <c r="E14" s="1221">
        <f t="shared" ref="E14:E20" si="1">1-D14/C14</f>
        <v>0.300000886262925</v>
      </c>
      <c r="F14" s="1223"/>
      <c r="H14" s="76"/>
      <c r="J14" s="76"/>
    </row>
    <row r="15" ht="26.1" customHeight="1" spans="1:10">
      <c r="A15" s="1218"/>
      <c r="B15" s="1219" t="s">
        <v>194</v>
      </c>
      <c r="C15" s="1220">
        <v>203100</v>
      </c>
      <c r="D15" s="1220">
        <v>142169.82</v>
      </c>
      <c r="E15" s="1221">
        <f t="shared" si="1"/>
        <v>0.300000886262925</v>
      </c>
      <c r="F15" s="1223"/>
      <c r="H15" s="76"/>
      <c r="J15" s="76"/>
    </row>
    <row r="16" ht="26.1" customHeight="1" spans="1:10">
      <c r="A16" s="1218"/>
      <c r="B16" s="1219" t="s">
        <v>195</v>
      </c>
      <c r="C16" s="1220">
        <v>224200</v>
      </c>
      <c r="D16" s="1220">
        <v>156940.05</v>
      </c>
      <c r="E16" s="1221">
        <f t="shared" si="1"/>
        <v>0.299999776984835</v>
      </c>
      <c r="F16" s="1223"/>
      <c r="H16" s="76"/>
      <c r="J16" s="76"/>
    </row>
    <row r="17" ht="26.1" customHeight="1" spans="1:10">
      <c r="A17" s="1218"/>
      <c r="B17" s="1219" t="s">
        <v>196</v>
      </c>
      <c r="C17" s="1220">
        <v>224200</v>
      </c>
      <c r="D17" s="1220">
        <v>156940.05</v>
      </c>
      <c r="E17" s="1221">
        <f t="shared" si="1"/>
        <v>0.299999776984835</v>
      </c>
      <c r="F17" s="1223"/>
      <c r="H17" s="76"/>
      <c r="J17" s="76"/>
    </row>
    <row r="18" ht="26.1" customHeight="1" spans="1:10">
      <c r="A18" s="1218"/>
      <c r="B18" s="1219" t="s">
        <v>197</v>
      </c>
      <c r="C18" s="1220">
        <v>244800</v>
      </c>
      <c r="D18" s="1220">
        <v>171359.98</v>
      </c>
      <c r="E18" s="1221">
        <f t="shared" si="1"/>
        <v>0.300000081699346</v>
      </c>
      <c r="F18" s="1223"/>
      <c r="H18" s="76"/>
      <c r="J18" s="76"/>
    </row>
    <row r="19" ht="26.1" customHeight="1" spans="1:10">
      <c r="A19" s="1218"/>
      <c r="B19" s="1219" t="s">
        <v>198</v>
      </c>
      <c r="C19" s="1220">
        <v>244800</v>
      </c>
      <c r="D19" s="1220">
        <v>171359.98</v>
      </c>
      <c r="E19" s="1221">
        <f t="shared" si="1"/>
        <v>0.300000081699346</v>
      </c>
      <c r="F19" s="1223"/>
      <c r="H19" s="76"/>
      <c r="J19" s="76"/>
    </row>
    <row r="20" ht="26.1" customHeight="1" spans="1:10">
      <c r="A20" s="1218"/>
      <c r="B20" s="1219" t="s">
        <v>199</v>
      </c>
      <c r="C20" s="1220">
        <v>234700</v>
      </c>
      <c r="D20" s="1220">
        <v>164289.57</v>
      </c>
      <c r="E20" s="1221">
        <f t="shared" si="1"/>
        <v>0.300001832126118</v>
      </c>
      <c r="F20" s="1223"/>
      <c r="H20" s="76"/>
      <c r="J20" s="76"/>
    </row>
    <row r="21" ht="40.15" customHeight="1" spans="1:6">
      <c r="A21" s="1227"/>
      <c r="B21" s="1224" t="s">
        <v>191</v>
      </c>
      <c r="C21" s="1225"/>
      <c r="D21" s="1225"/>
      <c r="E21" s="1226"/>
      <c r="F21" s="1223"/>
    </row>
    <row r="22" ht="30" customHeight="1" spans="1:6">
      <c r="A22" s="1212" t="s">
        <v>176</v>
      </c>
      <c r="B22" s="1213" t="s">
        <v>200</v>
      </c>
      <c r="C22" s="1214" t="s">
        <v>178</v>
      </c>
      <c r="D22" s="1215" t="s">
        <v>179</v>
      </c>
      <c r="E22" s="1216" t="s">
        <v>180</v>
      </c>
      <c r="F22" s="1217" t="s">
        <v>181</v>
      </c>
    </row>
    <row r="23" ht="26.1" customHeight="1" spans="1:10">
      <c r="A23" s="1228" t="s">
        <v>201</v>
      </c>
      <c r="B23" s="1229" t="s">
        <v>202</v>
      </c>
      <c r="C23" s="1230">
        <v>321800</v>
      </c>
      <c r="D23" s="1231">
        <v>228478.09</v>
      </c>
      <c r="E23" s="1232">
        <f t="shared" ref="E23:E28" si="2">1-D23/C23</f>
        <v>0.289999720323182</v>
      </c>
      <c r="F23" s="1222" t="s">
        <v>184</v>
      </c>
      <c r="H23" s="76"/>
      <c r="J23" s="76"/>
    </row>
    <row r="24" ht="26.1" customHeight="1" spans="1:10">
      <c r="A24" s="1233"/>
      <c r="B24" s="1234" t="s">
        <v>203</v>
      </c>
      <c r="C24" s="1235">
        <v>343800</v>
      </c>
      <c r="D24" s="1236">
        <v>244098.08</v>
      </c>
      <c r="E24" s="1232">
        <f t="shared" si="2"/>
        <v>0.289999767306574</v>
      </c>
      <c r="F24" s="1223"/>
      <c r="H24" s="76"/>
      <c r="J24" s="76"/>
    </row>
    <row r="25" ht="26.1" customHeight="1" spans="1:10">
      <c r="A25" s="1233"/>
      <c r="B25" s="1237" t="s">
        <v>204</v>
      </c>
      <c r="C25" s="1235">
        <v>365800</v>
      </c>
      <c r="D25" s="1238">
        <v>259718.07</v>
      </c>
      <c r="E25" s="1232">
        <f t="shared" si="2"/>
        <v>0.2899998086386</v>
      </c>
      <c r="F25" s="1223"/>
      <c r="H25" s="76"/>
      <c r="J25" s="76"/>
    </row>
    <row r="26" ht="26.1" customHeight="1" spans="1:10">
      <c r="A26" s="1233"/>
      <c r="B26" s="1234" t="s">
        <v>205</v>
      </c>
      <c r="C26" s="1235">
        <v>368800</v>
      </c>
      <c r="D26" s="1238">
        <v>261848.12</v>
      </c>
      <c r="E26" s="1232">
        <f t="shared" si="2"/>
        <v>0.28999967462039</v>
      </c>
      <c r="F26" s="1223"/>
      <c r="H26" s="76"/>
      <c r="J26" s="76"/>
    </row>
    <row r="27" ht="26.1" customHeight="1" spans="1:10">
      <c r="A27" s="1233"/>
      <c r="B27" s="1239" t="s">
        <v>206</v>
      </c>
      <c r="C27" s="1235">
        <v>377800</v>
      </c>
      <c r="D27" s="1238">
        <v>268237.14</v>
      </c>
      <c r="E27" s="1232">
        <f t="shared" si="2"/>
        <v>0.290002276336686</v>
      </c>
      <c r="F27" s="1223"/>
      <c r="H27" s="76"/>
      <c r="J27" s="76"/>
    </row>
    <row r="28" ht="26.1" customHeight="1" spans="1:10">
      <c r="A28" s="1233"/>
      <c r="B28" s="1240" t="s">
        <v>207</v>
      </c>
      <c r="C28" s="1235">
        <v>400800</v>
      </c>
      <c r="D28" s="1236">
        <v>284567.9</v>
      </c>
      <c r="E28" s="1232">
        <f t="shared" si="2"/>
        <v>0.290000249500998</v>
      </c>
      <c r="F28" s="1223"/>
      <c r="H28" s="76"/>
      <c r="J28" s="76"/>
    </row>
    <row r="29" ht="56.25" customHeight="1" spans="1:6">
      <c r="A29" s="1241"/>
      <c r="B29" s="1242" t="s">
        <v>208</v>
      </c>
      <c r="C29" s="87"/>
      <c r="D29" s="87"/>
      <c r="E29" s="87"/>
      <c r="F29" s="1243"/>
    </row>
    <row r="30" ht="30" customHeight="1" spans="1:6">
      <c r="A30" s="1212" t="s">
        <v>176</v>
      </c>
      <c r="B30" s="1213" t="s">
        <v>200</v>
      </c>
      <c r="C30" s="1214" t="s">
        <v>178</v>
      </c>
      <c r="D30" s="1215" t="s">
        <v>179</v>
      </c>
      <c r="E30" s="1216" t="s">
        <v>180</v>
      </c>
      <c r="F30" s="1217" t="s">
        <v>181</v>
      </c>
    </row>
    <row r="31" ht="26.1" customHeight="1" spans="1:10">
      <c r="A31" s="1244" t="s">
        <v>209</v>
      </c>
      <c r="B31" s="1245" t="s">
        <v>210</v>
      </c>
      <c r="C31" s="1235">
        <v>427900</v>
      </c>
      <c r="D31" s="1220">
        <v>329484.27</v>
      </c>
      <c r="E31" s="1246">
        <f t="shared" ref="E31:E36" si="3">1-D31/C31</f>
        <v>0.229997032016826</v>
      </c>
      <c r="F31" s="1222" t="s">
        <v>184</v>
      </c>
      <c r="H31" s="76"/>
      <c r="J31" s="76"/>
    </row>
    <row r="32" ht="26.1" customHeight="1" spans="1:10">
      <c r="A32" s="1218"/>
      <c r="B32" s="1245" t="s">
        <v>211</v>
      </c>
      <c r="C32" s="1235">
        <v>454900</v>
      </c>
      <c r="D32" s="1220">
        <v>350271.75</v>
      </c>
      <c r="E32" s="1246">
        <f t="shared" si="3"/>
        <v>0.230002747856672</v>
      </c>
      <c r="F32" s="1223"/>
      <c r="H32" s="76"/>
      <c r="J32" s="76"/>
    </row>
    <row r="33" ht="26.1" customHeight="1" spans="1:10">
      <c r="A33" s="1218"/>
      <c r="B33" s="1245" t="s">
        <v>212</v>
      </c>
      <c r="C33" s="1235">
        <v>479900</v>
      </c>
      <c r="D33" s="1220">
        <v>369522.43</v>
      </c>
      <c r="E33" s="1246">
        <f t="shared" si="3"/>
        <v>0.230001187747447</v>
      </c>
      <c r="F33" s="1223"/>
      <c r="H33" s="76"/>
      <c r="J33" s="76"/>
    </row>
    <row r="34" ht="26.1" customHeight="1" spans="1:10">
      <c r="A34" s="1218"/>
      <c r="B34" s="1245" t="s">
        <v>213</v>
      </c>
      <c r="C34" s="1235">
        <v>499800</v>
      </c>
      <c r="D34" s="1220">
        <v>384846.36</v>
      </c>
      <c r="E34" s="1246">
        <f t="shared" si="3"/>
        <v>0.229999279711885</v>
      </c>
      <c r="F34" s="1223"/>
      <c r="H34" s="76"/>
      <c r="J34" s="76"/>
    </row>
    <row r="35" ht="26.1" customHeight="1" spans="1:10">
      <c r="A35" s="1218"/>
      <c r="B35" s="1245" t="s">
        <v>214</v>
      </c>
      <c r="C35" s="1235">
        <v>558900</v>
      </c>
      <c r="D35" s="1220">
        <v>430353.72</v>
      </c>
      <c r="E35" s="1246">
        <f t="shared" si="3"/>
        <v>0.229998711755234</v>
      </c>
      <c r="F35" s="1223"/>
      <c r="H35" s="76"/>
      <c r="J35" s="76"/>
    </row>
    <row r="36" ht="26.1" customHeight="1" spans="1:10">
      <c r="A36" s="1218"/>
      <c r="B36" s="1245" t="s">
        <v>215</v>
      </c>
      <c r="C36" s="1235">
        <v>656800</v>
      </c>
      <c r="D36" s="1220">
        <v>505736.02</v>
      </c>
      <c r="E36" s="1246">
        <f t="shared" si="3"/>
        <v>0.22999996954933</v>
      </c>
      <c r="F36" s="1223"/>
      <c r="H36" s="76"/>
      <c r="J36" s="76"/>
    </row>
    <row r="37" ht="91.5" customHeight="1" spans="1:6">
      <c r="A37" s="1227"/>
      <c r="B37" s="1247" t="s">
        <v>216</v>
      </c>
      <c r="C37" s="1248"/>
      <c r="D37" s="1248"/>
      <c r="E37" s="1249"/>
      <c r="F37" s="1243"/>
    </row>
    <row r="38" ht="30" customHeight="1" spans="1:6">
      <c r="A38" s="1212" t="s">
        <v>176</v>
      </c>
      <c r="B38" s="1213" t="s">
        <v>200</v>
      </c>
      <c r="C38" s="1214" t="s">
        <v>178</v>
      </c>
      <c r="D38" s="1215" t="s">
        <v>179</v>
      </c>
      <c r="E38" s="1216" t="s">
        <v>180</v>
      </c>
      <c r="F38" s="1217" t="s">
        <v>181</v>
      </c>
    </row>
    <row r="39" ht="26.1" customHeight="1" spans="1:10">
      <c r="A39" s="1218" t="s">
        <v>217</v>
      </c>
      <c r="B39" s="1250" t="s">
        <v>218</v>
      </c>
      <c r="C39" s="1220">
        <v>398800</v>
      </c>
      <c r="D39" s="1220">
        <v>295111.93</v>
      </c>
      <c r="E39" s="1251">
        <f>1-D39/C39</f>
        <v>0.26000017552658</v>
      </c>
      <c r="F39" s="1252" t="s">
        <v>219</v>
      </c>
      <c r="G39" s="1253"/>
      <c r="H39" s="76"/>
      <c r="J39" s="76"/>
    </row>
    <row r="40" ht="26.1" customHeight="1" spans="1:10">
      <c r="A40" s="1218"/>
      <c r="B40" s="1250" t="s">
        <v>220</v>
      </c>
      <c r="C40" s="1220">
        <v>420800</v>
      </c>
      <c r="D40" s="1220">
        <v>311391.84</v>
      </c>
      <c r="E40" s="1251">
        <f>1-D40/C40</f>
        <v>0.260000380228137</v>
      </c>
      <c r="F40" s="1223"/>
      <c r="G40" s="1253"/>
      <c r="H40" s="76"/>
      <c r="J40" s="76"/>
    </row>
    <row r="41" ht="26.1" customHeight="1" spans="1:10">
      <c r="A41" s="1218"/>
      <c r="B41" s="1219" t="s">
        <v>221</v>
      </c>
      <c r="C41" s="1220">
        <v>420800</v>
      </c>
      <c r="D41" s="1220">
        <v>311391.84</v>
      </c>
      <c r="E41" s="1251">
        <f>1-D41/C41</f>
        <v>0.260000380228137</v>
      </c>
      <c r="F41" s="1223"/>
      <c r="G41" s="1253"/>
      <c r="H41" s="76"/>
      <c r="J41" s="76"/>
    </row>
    <row r="42" ht="26.1" customHeight="1" spans="1:10">
      <c r="A42" s="1218"/>
      <c r="B42" s="1219" t="s">
        <v>222</v>
      </c>
      <c r="C42" s="1220">
        <v>453800</v>
      </c>
      <c r="D42" s="1220">
        <v>335812.27</v>
      </c>
      <c r="E42" s="1251">
        <f>1-D42/C42</f>
        <v>0.25999940502424</v>
      </c>
      <c r="F42" s="1223"/>
      <c r="G42" s="1253"/>
      <c r="H42" s="1254"/>
      <c r="J42" s="76"/>
    </row>
    <row r="43" ht="26.1" customHeight="1" spans="1:10">
      <c r="A43" s="1218"/>
      <c r="B43" s="1219" t="s">
        <v>223</v>
      </c>
      <c r="C43" s="1220">
        <v>488800</v>
      </c>
      <c r="D43" s="1220">
        <v>361710.74</v>
      </c>
      <c r="E43" s="1221">
        <f>1-D43/C43</f>
        <v>0.260002577741408</v>
      </c>
      <c r="F43" s="1223"/>
      <c r="G43" s="1253"/>
      <c r="H43" s="76"/>
      <c r="J43" s="76"/>
    </row>
    <row r="44" ht="52.15" customHeight="1" spans="1:6">
      <c r="A44" s="1227"/>
      <c r="B44" s="1255" t="s">
        <v>224</v>
      </c>
      <c r="C44" s="1255"/>
      <c r="D44" s="1255"/>
      <c r="E44" s="1255"/>
      <c r="F44" s="1223"/>
    </row>
    <row r="45" ht="30" customHeight="1" spans="1:6">
      <c r="A45" s="1212" t="s">
        <v>176</v>
      </c>
      <c r="B45" s="1213" t="s">
        <v>177</v>
      </c>
      <c r="C45" s="1214" t="s">
        <v>178</v>
      </c>
      <c r="D45" s="1215" t="s">
        <v>179</v>
      </c>
      <c r="E45" s="1216" t="s">
        <v>180</v>
      </c>
      <c r="F45" s="1223"/>
    </row>
    <row r="46" ht="26.1" customHeight="1" spans="1:8">
      <c r="A46" s="1256" t="s">
        <v>225</v>
      </c>
      <c r="B46" s="1219" t="s">
        <v>226</v>
      </c>
      <c r="C46" s="1220">
        <v>431900</v>
      </c>
      <c r="D46" s="1220">
        <v>319605.81</v>
      </c>
      <c r="E46" s="1221">
        <f>1-D46/C46</f>
        <v>0.260000439916647</v>
      </c>
      <c r="F46" s="1223"/>
      <c r="G46" s="76"/>
      <c r="H46" s="76"/>
    </row>
    <row r="47" ht="26.1" customHeight="1" spans="1:8">
      <c r="A47" s="1218"/>
      <c r="B47" s="1219" t="s">
        <v>227</v>
      </c>
      <c r="C47" s="1220">
        <v>442900</v>
      </c>
      <c r="D47" s="1220">
        <v>327745.2</v>
      </c>
      <c r="E47" s="1221">
        <f>1-D47/C47</f>
        <v>0.260001806276812</v>
      </c>
      <c r="F47" s="1223"/>
      <c r="G47" s="76"/>
      <c r="H47" s="76"/>
    </row>
    <row r="48" ht="26.1" customHeight="1" spans="1:8">
      <c r="A48" s="1218"/>
      <c r="B48" s="1219" t="s">
        <v>228</v>
      </c>
      <c r="C48" s="1220">
        <v>488900</v>
      </c>
      <c r="D48" s="1220">
        <v>361785.32</v>
      </c>
      <c r="E48" s="1221">
        <f>1-D48/C48</f>
        <v>0.26000139087748</v>
      </c>
      <c r="F48" s="1223"/>
      <c r="G48" s="76"/>
      <c r="H48" s="76"/>
    </row>
    <row r="49" ht="53.45" customHeight="1" spans="1:6">
      <c r="A49" s="1227"/>
      <c r="B49" s="1257" t="s">
        <v>229</v>
      </c>
      <c r="C49" s="1258"/>
      <c r="D49" s="1258"/>
      <c r="E49" s="1259"/>
      <c r="F49" s="1260"/>
    </row>
    <row r="50" ht="30" customHeight="1" spans="1:6">
      <c r="A50" s="1212" t="s">
        <v>176</v>
      </c>
      <c r="B50" s="1261" t="s">
        <v>177</v>
      </c>
      <c r="C50" s="1262" t="s">
        <v>178</v>
      </c>
      <c r="D50" s="1263" t="s">
        <v>179</v>
      </c>
      <c r="E50" s="1264" t="s">
        <v>180</v>
      </c>
      <c r="F50" s="1264" t="s">
        <v>181</v>
      </c>
    </row>
    <row r="51" ht="26.1" customHeight="1" spans="1:10">
      <c r="A51" s="1265" t="s">
        <v>230</v>
      </c>
      <c r="B51" s="1266" t="s">
        <v>231</v>
      </c>
      <c r="C51" s="1267">
        <v>279800</v>
      </c>
      <c r="D51" s="1268">
        <v>198658.52</v>
      </c>
      <c r="E51" s="1269">
        <f t="shared" ref="E51:E60" si="4">1-D51/C51</f>
        <v>0.289998141529664</v>
      </c>
      <c r="F51" s="1270" t="s">
        <v>219</v>
      </c>
      <c r="H51" s="76"/>
      <c r="J51" s="76"/>
    </row>
    <row r="52" ht="26.1" customHeight="1" spans="1:10">
      <c r="A52" s="1265"/>
      <c r="B52" s="1271" t="s">
        <v>232</v>
      </c>
      <c r="C52" s="1272">
        <v>279800</v>
      </c>
      <c r="D52" s="1268">
        <v>198658.52</v>
      </c>
      <c r="E52" s="1269">
        <f t="shared" si="4"/>
        <v>0.289998141529664</v>
      </c>
      <c r="F52" s="1270"/>
      <c r="H52" s="76"/>
      <c r="J52" s="76"/>
    </row>
    <row r="53" ht="26.1" customHeight="1" spans="1:10">
      <c r="A53" s="1265"/>
      <c r="B53" s="1271" t="s">
        <v>233</v>
      </c>
      <c r="C53" s="1272">
        <v>295800</v>
      </c>
      <c r="D53" s="1268">
        <v>210018.41</v>
      </c>
      <c r="E53" s="1269">
        <f t="shared" si="4"/>
        <v>0.28999861392833</v>
      </c>
      <c r="F53" s="1270"/>
      <c r="H53" s="76"/>
      <c r="J53" s="76"/>
    </row>
    <row r="54" ht="26.1" customHeight="1" spans="1:10">
      <c r="A54" s="1265"/>
      <c r="B54" s="1271" t="s">
        <v>234</v>
      </c>
      <c r="C54" s="1272">
        <v>295800</v>
      </c>
      <c r="D54" s="1268">
        <v>210018.41</v>
      </c>
      <c r="E54" s="1269">
        <f t="shared" si="4"/>
        <v>0.28999861392833</v>
      </c>
      <c r="F54" s="1270"/>
      <c r="H54" s="76"/>
      <c r="J54" s="76"/>
    </row>
    <row r="55" ht="26.1" customHeight="1" spans="1:10">
      <c r="A55" s="1265"/>
      <c r="B55" s="1266" t="s">
        <v>235</v>
      </c>
      <c r="C55" s="1267">
        <v>302300</v>
      </c>
      <c r="D55" s="1268">
        <v>214633.33</v>
      </c>
      <c r="E55" s="1269">
        <f t="shared" si="4"/>
        <v>0.28999890836917</v>
      </c>
      <c r="F55" s="1270"/>
      <c r="H55" s="76"/>
      <c r="J55" s="76"/>
    </row>
    <row r="56" ht="26.1" customHeight="1" spans="1:10">
      <c r="A56" s="1265"/>
      <c r="B56" s="1266" t="s">
        <v>236</v>
      </c>
      <c r="C56" s="1267">
        <v>309800</v>
      </c>
      <c r="D56" s="1268">
        <v>219957.89</v>
      </c>
      <c r="E56" s="1269">
        <f t="shared" si="4"/>
        <v>0.290000355067786</v>
      </c>
      <c r="F56" s="1270"/>
      <c r="H56" s="76"/>
      <c r="J56" s="76"/>
    </row>
    <row r="57" ht="26.1" customHeight="1" spans="1:10">
      <c r="A57" s="1265"/>
      <c r="B57" s="1266" t="s">
        <v>237</v>
      </c>
      <c r="C57" s="1267">
        <v>305800</v>
      </c>
      <c r="D57" s="1268">
        <v>217117.07</v>
      </c>
      <c r="E57" s="1269">
        <f t="shared" si="4"/>
        <v>0.290003041203401</v>
      </c>
      <c r="F57" s="1270"/>
      <c r="H57" s="76"/>
      <c r="J57" s="76"/>
    </row>
    <row r="58" ht="26.1" customHeight="1" spans="1:10">
      <c r="A58" s="1265"/>
      <c r="B58" s="1266" t="s">
        <v>238</v>
      </c>
      <c r="C58" s="1267">
        <v>312300</v>
      </c>
      <c r="D58" s="1268">
        <v>221733.12</v>
      </c>
      <c r="E58" s="1269">
        <f t="shared" si="4"/>
        <v>0.289999615754083</v>
      </c>
      <c r="F58" s="1270"/>
      <c r="H58" s="76"/>
      <c r="J58" s="76"/>
    </row>
    <row r="59" ht="26.1" customHeight="1" spans="1:10">
      <c r="A59" s="1265"/>
      <c r="B59" s="1266" t="s">
        <v>239</v>
      </c>
      <c r="C59" s="1267">
        <v>319800</v>
      </c>
      <c r="D59" s="1268">
        <v>227057.68</v>
      </c>
      <c r="E59" s="1269">
        <f t="shared" si="4"/>
        <v>0.290001000625391</v>
      </c>
      <c r="F59" s="1270"/>
      <c r="H59" s="76"/>
      <c r="J59" s="76"/>
    </row>
    <row r="60" ht="26.1" customHeight="1" spans="1:10">
      <c r="A60" s="1265"/>
      <c r="B60" s="1271" t="s">
        <v>240</v>
      </c>
      <c r="C60" s="1022">
        <v>329800</v>
      </c>
      <c r="D60" s="1268">
        <v>234157.47</v>
      </c>
      <c r="E60" s="1269">
        <f t="shared" si="4"/>
        <v>0.290001607034566</v>
      </c>
      <c r="F60" s="1270"/>
      <c r="H60" s="76"/>
      <c r="J60" s="76"/>
    </row>
    <row r="61" ht="34.15" customHeight="1" spans="1:6">
      <c r="A61" s="1273"/>
      <c r="B61" s="1274" t="s">
        <v>241</v>
      </c>
      <c r="C61" s="1275"/>
      <c r="D61" s="1275"/>
      <c r="E61" s="1275"/>
      <c r="F61" s="1270"/>
    </row>
    <row r="62" ht="26.1" customHeight="1" spans="1:10">
      <c r="A62" s="1276" t="s">
        <v>242</v>
      </c>
      <c r="B62" s="1277" t="s">
        <v>243</v>
      </c>
      <c r="C62" s="1272">
        <v>292800</v>
      </c>
      <c r="D62" s="1268">
        <v>210815.06</v>
      </c>
      <c r="E62" s="1278">
        <f>1-D62/C62</f>
        <v>0.280003210382514</v>
      </c>
      <c r="F62" s="1270"/>
      <c r="H62" s="76"/>
      <c r="J62" s="76"/>
    </row>
    <row r="63" ht="26.1" customHeight="1" spans="1:10">
      <c r="A63" s="1265"/>
      <c r="B63" s="1277" t="s">
        <v>244</v>
      </c>
      <c r="C63" s="1272">
        <v>309800</v>
      </c>
      <c r="D63" s="1268">
        <v>223055.22</v>
      </c>
      <c r="E63" s="1278">
        <f>1-D63/C63</f>
        <v>0.280002517753389</v>
      </c>
      <c r="F63" s="1270"/>
      <c r="H63" s="76"/>
      <c r="J63" s="76"/>
    </row>
    <row r="64" ht="26.1" customHeight="1" spans="1:10">
      <c r="A64" s="1265"/>
      <c r="B64" s="1277" t="s">
        <v>245</v>
      </c>
      <c r="C64" s="1272">
        <v>314800</v>
      </c>
      <c r="D64" s="1268">
        <v>226656.53</v>
      </c>
      <c r="E64" s="1278">
        <f>1-D64/C64</f>
        <v>0.27999831639136</v>
      </c>
      <c r="F64" s="1270"/>
      <c r="H64" s="76"/>
      <c r="J64" s="76"/>
    </row>
    <row r="65" ht="26.1" customHeight="1" spans="1:10">
      <c r="A65" s="1265"/>
      <c r="B65" s="1277" t="s">
        <v>246</v>
      </c>
      <c r="C65" s="1272">
        <v>321300</v>
      </c>
      <c r="D65" s="1268">
        <v>231335.86</v>
      </c>
      <c r="E65" s="1278">
        <f>1-D65/C65</f>
        <v>0.280000435729848</v>
      </c>
      <c r="F65" s="1270"/>
      <c r="H65" s="76"/>
      <c r="J65" s="76"/>
    </row>
    <row r="66" ht="26.1" customHeight="1" spans="1:10">
      <c r="A66" s="1265"/>
      <c r="B66" s="1277" t="s">
        <v>247</v>
      </c>
      <c r="C66" s="1272">
        <v>334800</v>
      </c>
      <c r="D66" s="1268">
        <v>241056.12</v>
      </c>
      <c r="E66" s="1278">
        <f>1-D66/C66</f>
        <v>0.279999641577061</v>
      </c>
      <c r="F66" s="1270"/>
      <c r="H66" s="76"/>
      <c r="J66" s="76"/>
    </row>
    <row r="67" ht="35.1" customHeight="1" spans="1:6">
      <c r="A67" s="1273"/>
      <c r="B67" s="1274" t="s">
        <v>248</v>
      </c>
      <c r="C67" s="1275"/>
      <c r="D67" s="1275"/>
      <c r="E67" s="1275"/>
      <c r="F67" s="1279"/>
    </row>
    <row r="68" ht="30" customHeight="1" spans="1:6">
      <c r="A68" s="1280" t="s">
        <v>176</v>
      </c>
      <c r="B68" s="1213" t="s">
        <v>177</v>
      </c>
      <c r="C68" s="1214" t="s">
        <v>178</v>
      </c>
      <c r="D68" s="1215" t="s">
        <v>179</v>
      </c>
      <c r="E68" s="1216" t="s">
        <v>180</v>
      </c>
      <c r="F68" s="1216" t="s">
        <v>181</v>
      </c>
    </row>
    <row r="69" ht="26.1" customHeight="1" spans="1:6">
      <c r="A69" s="1218" t="s">
        <v>249</v>
      </c>
      <c r="B69" s="1281" t="s">
        <v>250</v>
      </c>
      <c r="C69" s="1282">
        <v>222800</v>
      </c>
      <c r="D69" s="1282">
        <v>151503.62</v>
      </c>
      <c r="E69" s="1232">
        <f t="shared" ref="E69:E74" si="5">1-D69/C69</f>
        <v>0.32000170556553</v>
      </c>
      <c r="F69" s="1270" t="s">
        <v>219</v>
      </c>
    </row>
    <row r="70" ht="26.1" customHeight="1" spans="1:6">
      <c r="A70" s="1218"/>
      <c r="B70" s="1281" t="s">
        <v>251</v>
      </c>
      <c r="C70" s="1282">
        <v>222800</v>
      </c>
      <c r="D70" s="1282">
        <v>151503.62</v>
      </c>
      <c r="E70" s="1232">
        <f t="shared" si="5"/>
        <v>0.32000170556553</v>
      </c>
      <c r="F70" s="1270"/>
    </row>
    <row r="71" ht="26.1" customHeight="1" spans="1:6">
      <c r="A71" s="1218"/>
      <c r="B71" s="1283" t="s">
        <v>252</v>
      </c>
      <c r="C71" s="1284">
        <v>236800</v>
      </c>
      <c r="D71" s="1284">
        <v>161023.87</v>
      </c>
      <c r="E71" s="1232">
        <f t="shared" si="5"/>
        <v>0.320000548986487</v>
      </c>
      <c r="F71" s="1270"/>
    </row>
    <row r="72" ht="26.1" customHeight="1" spans="1:6">
      <c r="A72" s="1218"/>
      <c r="B72" s="1283" t="s">
        <v>253</v>
      </c>
      <c r="C72" s="1284">
        <v>236800</v>
      </c>
      <c r="D72" s="1284">
        <v>161023.87</v>
      </c>
      <c r="E72" s="1232">
        <f t="shared" si="5"/>
        <v>0.320000548986487</v>
      </c>
      <c r="F72" s="1270"/>
    </row>
    <row r="73" ht="26.1" customHeight="1" spans="1:6">
      <c r="A73" s="1218"/>
      <c r="B73" s="1283" t="s">
        <v>254</v>
      </c>
      <c r="C73" s="1284">
        <v>258600</v>
      </c>
      <c r="D73" s="1284">
        <v>175848.34</v>
      </c>
      <c r="E73" s="1232">
        <f t="shared" si="5"/>
        <v>0.319998685228152</v>
      </c>
      <c r="F73" s="1270"/>
    </row>
    <row r="74" ht="26.1" customHeight="1" spans="1:6">
      <c r="A74" s="1218"/>
      <c r="B74" s="1283" t="s">
        <v>255</v>
      </c>
      <c r="C74" s="1284">
        <v>261000</v>
      </c>
      <c r="D74" s="1284">
        <v>177480.06</v>
      </c>
      <c r="E74" s="1232">
        <f t="shared" si="5"/>
        <v>0.319999770114943</v>
      </c>
      <c r="F74" s="1270"/>
    </row>
    <row r="75" ht="37.15" customHeight="1" spans="1:6">
      <c r="A75" s="1285"/>
      <c r="B75" s="1242" t="s">
        <v>256</v>
      </c>
      <c r="C75" s="87"/>
      <c r="D75" s="87"/>
      <c r="E75" s="87"/>
      <c r="F75" s="1270"/>
    </row>
    <row r="76" ht="30" customHeight="1" spans="1:6">
      <c r="A76" s="1286" t="s">
        <v>176</v>
      </c>
      <c r="B76" s="1213" t="s">
        <v>200</v>
      </c>
      <c r="C76" s="1214" t="s">
        <v>178</v>
      </c>
      <c r="D76" s="1215" t="s">
        <v>179</v>
      </c>
      <c r="E76" s="1216" t="s">
        <v>180</v>
      </c>
      <c r="F76" s="1287" t="s">
        <v>181</v>
      </c>
    </row>
    <row r="77" ht="26.1" customHeight="1" spans="1:6">
      <c r="A77" s="833" t="s">
        <v>257</v>
      </c>
      <c r="B77" s="1281" t="s">
        <v>258</v>
      </c>
      <c r="C77" s="1282">
        <v>289900</v>
      </c>
      <c r="D77" s="1288">
        <v>211627.53</v>
      </c>
      <c r="E77" s="1246">
        <f t="shared" ref="E77:E81" si="6">1-D77/C77</f>
        <v>0.269998171783374</v>
      </c>
      <c r="F77" s="1289" t="s">
        <v>259</v>
      </c>
    </row>
    <row r="78" ht="26.1" customHeight="1" spans="1:6">
      <c r="A78" s="833"/>
      <c r="B78" s="1281" t="s">
        <v>260</v>
      </c>
      <c r="C78" s="1282">
        <v>313700</v>
      </c>
      <c r="D78" s="1288">
        <v>229001.28</v>
      </c>
      <c r="E78" s="1246">
        <f t="shared" si="6"/>
        <v>0.269999107427478</v>
      </c>
      <c r="F78" s="1289"/>
    </row>
    <row r="79" ht="26.1" customHeight="1" spans="1:6">
      <c r="A79" s="833"/>
      <c r="B79" s="1281" t="s">
        <v>261</v>
      </c>
      <c r="C79" s="1282">
        <v>317100</v>
      </c>
      <c r="D79" s="1288">
        <v>231482.76</v>
      </c>
      <c r="E79" s="1246">
        <f t="shared" si="6"/>
        <v>0.270000756859035</v>
      </c>
      <c r="F79" s="1289"/>
    </row>
    <row r="80" ht="26.1" customHeight="1" spans="1:6">
      <c r="A80" s="833"/>
      <c r="B80" s="1290" t="s">
        <v>262</v>
      </c>
      <c r="C80" s="1282">
        <v>332700</v>
      </c>
      <c r="D80" s="1288">
        <v>242870.9</v>
      </c>
      <c r="E80" s="1246">
        <f t="shared" si="6"/>
        <v>0.270000300571085</v>
      </c>
      <c r="F80" s="1289"/>
    </row>
    <row r="81" ht="26.1" customHeight="1" spans="1:6">
      <c r="A81" s="833"/>
      <c r="B81" s="1291" t="s">
        <v>263</v>
      </c>
      <c r="C81" s="1292">
        <v>367100</v>
      </c>
      <c r="D81" s="1293">
        <v>267982.89</v>
      </c>
      <c r="E81" s="1294">
        <f t="shared" si="6"/>
        <v>0.270000299645873</v>
      </c>
      <c r="F81" s="1289"/>
    </row>
    <row r="82" s="1196" customFormat="1" ht="45" customHeight="1" spans="1:6">
      <c r="A82" s="1295"/>
      <c r="B82" s="1296" t="s">
        <v>264</v>
      </c>
      <c r="C82" s="1297"/>
      <c r="D82" s="1297"/>
      <c r="E82" s="1297"/>
      <c r="F82" s="1298"/>
    </row>
    <row r="83" s="1196" customFormat="1" ht="27" customHeight="1" spans="1:6">
      <c r="A83" s="1299" t="s">
        <v>265</v>
      </c>
      <c r="B83" s="1299"/>
      <c r="C83" s="1299"/>
      <c r="D83" s="1300"/>
      <c r="E83" s="1301"/>
      <c r="F83" s="1301"/>
    </row>
  </sheetData>
  <mergeCells count="32">
    <mergeCell ref="A1:F1"/>
    <mergeCell ref="A2:F2"/>
    <mergeCell ref="A3:F3"/>
    <mergeCell ref="A4:F4"/>
    <mergeCell ref="B13:E13"/>
    <mergeCell ref="B21:E21"/>
    <mergeCell ref="B29:E29"/>
    <mergeCell ref="B37:E37"/>
    <mergeCell ref="B44:E44"/>
    <mergeCell ref="B49:E49"/>
    <mergeCell ref="B61:E61"/>
    <mergeCell ref="B67:E67"/>
    <mergeCell ref="B75:E75"/>
    <mergeCell ref="B82:E82"/>
    <mergeCell ref="A83:F83"/>
    <mergeCell ref="A6:A13"/>
    <mergeCell ref="A14:A21"/>
    <mergeCell ref="A23:A29"/>
    <mergeCell ref="A31:A37"/>
    <mergeCell ref="A39:A44"/>
    <mergeCell ref="A46:A49"/>
    <mergeCell ref="A51:A61"/>
    <mergeCell ref="A62:A67"/>
    <mergeCell ref="A69:A75"/>
    <mergeCell ref="A77:A82"/>
    <mergeCell ref="F6:F21"/>
    <mergeCell ref="F23:F29"/>
    <mergeCell ref="F31:F37"/>
    <mergeCell ref="F39:F49"/>
    <mergeCell ref="F51:F67"/>
    <mergeCell ref="F69:F75"/>
    <mergeCell ref="F77:F8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62"/>
  <sheetViews>
    <sheetView workbookViewId="0">
      <selection activeCell="A1" sqref="A1:F1"/>
    </sheetView>
  </sheetViews>
  <sheetFormatPr defaultColWidth="9" defaultRowHeight="16.5"/>
  <cols>
    <col min="1" max="1" width="14.625" style="102" customWidth="1"/>
    <col min="2" max="2" width="44.375" style="102" customWidth="1"/>
    <col min="3" max="4" width="20.625" style="968" customWidth="1"/>
    <col min="5" max="6" width="20.625" style="102" customWidth="1"/>
    <col min="7" max="7" width="9" style="102"/>
    <col min="8" max="8" width="11.5" style="102" customWidth="1"/>
    <col min="9" max="9" width="11.375" style="102" customWidth="1"/>
    <col min="10" max="16384" width="9" style="102"/>
  </cols>
  <sheetData>
    <row r="1" s="879" customFormat="1" ht="39.95" customHeight="1" spans="1:6">
      <c r="A1" s="1122" t="s">
        <v>4</v>
      </c>
      <c r="B1" s="1123"/>
      <c r="C1" s="1124"/>
      <c r="D1" s="1124"/>
      <c r="E1" s="1125"/>
      <c r="F1" s="1125"/>
    </row>
    <row r="2" s="1119" customFormat="1" ht="30" customHeight="1" spans="1:6">
      <c r="A2" s="1126" t="s">
        <v>266</v>
      </c>
      <c r="B2" s="1126"/>
      <c r="C2" s="1127"/>
      <c r="D2" s="1127"/>
      <c r="E2" s="1126"/>
      <c r="F2" s="1126"/>
    </row>
    <row r="3" ht="30" customHeight="1" spans="1:6">
      <c r="A3" s="1050" t="s">
        <v>267</v>
      </c>
      <c r="B3" s="1050"/>
      <c r="C3" s="1051"/>
      <c r="D3" s="1051"/>
      <c r="E3" s="1050"/>
      <c r="F3" s="1050"/>
    </row>
    <row r="4" s="879" customFormat="1" ht="57" customHeight="1" spans="1:6">
      <c r="A4" s="1128" t="s">
        <v>268</v>
      </c>
      <c r="B4" s="1128"/>
      <c r="C4" s="1129"/>
      <c r="D4" s="1129"/>
      <c r="E4" s="1128"/>
      <c r="F4" s="1128"/>
    </row>
    <row r="5" s="736" customFormat="1" ht="30" customHeight="1" spans="1:6">
      <c r="A5" s="1130" t="s">
        <v>269</v>
      </c>
      <c r="B5" s="1130"/>
      <c r="C5" s="1131"/>
      <c r="D5" s="1131"/>
      <c r="E5" s="1130"/>
      <c r="F5" s="1130"/>
    </row>
    <row r="6" s="736" customFormat="1" ht="33.95" customHeight="1" spans="1:6">
      <c r="A6" s="1054" t="s">
        <v>176</v>
      </c>
      <c r="B6" s="1132" t="s">
        <v>177</v>
      </c>
      <c r="C6" s="1133" t="s">
        <v>178</v>
      </c>
      <c r="D6" s="1133" t="s">
        <v>179</v>
      </c>
      <c r="E6" s="1134" t="s">
        <v>180</v>
      </c>
      <c r="F6" s="1135" t="s">
        <v>270</v>
      </c>
    </row>
    <row r="7" ht="26.1" customHeight="1" spans="1:9">
      <c r="A7" s="1136" t="s">
        <v>271</v>
      </c>
      <c r="B7" s="1137" t="s">
        <v>272</v>
      </c>
      <c r="C7" s="1138">
        <v>615000</v>
      </c>
      <c r="D7" s="1139">
        <v>594800</v>
      </c>
      <c r="E7" s="1140">
        <f t="shared" ref="E7:E12" si="0">1-D7/C7</f>
        <v>0.0328455284552845</v>
      </c>
      <c r="F7" s="1141" t="s">
        <v>273</v>
      </c>
      <c r="H7" s="1142"/>
      <c r="I7" s="1193"/>
    </row>
    <row r="8" ht="26.1" customHeight="1" spans="1:9">
      <c r="A8" s="615"/>
      <c r="B8" s="269" t="s">
        <v>274</v>
      </c>
      <c r="C8" s="271">
        <v>645000</v>
      </c>
      <c r="D8" s="264">
        <v>623800</v>
      </c>
      <c r="E8" s="1140">
        <f t="shared" si="0"/>
        <v>0.0328682170542636</v>
      </c>
      <c r="F8" s="1143"/>
      <c r="H8" s="1142"/>
      <c r="I8" s="1193"/>
    </row>
    <row r="9" ht="26.1" customHeight="1" spans="1:9">
      <c r="A9" s="615"/>
      <c r="B9" s="1137" t="s">
        <v>275</v>
      </c>
      <c r="C9" s="1138">
        <v>645000</v>
      </c>
      <c r="D9" s="264">
        <v>623800</v>
      </c>
      <c r="E9" s="1140">
        <f t="shared" si="0"/>
        <v>0.0328682170542636</v>
      </c>
      <c r="F9" s="1143"/>
      <c r="H9" s="1142"/>
      <c r="I9" s="1193"/>
    </row>
    <row r="10" ht="26.1" customHeight="1" spans="1:9">
      <c r="A10" s="615"/>
      <c r="B10" s="328" t="s">
        <v>276</v>
      </c>
      <c r="C10" s="271">
        <v>729000</v>
      </c>
      <c r="D10" s="264">
        <v>705000</v>
      </c>
      <c r="E10" s="1140">
        <f t="shared" si="0"/>
        <v>0.0329218106995884</v>
      </c>
      <c r="F10" s="1143"/>
      <c r="H10" s="1142"/>
      <c r="I10" s="1193"/>
    </row>
    <row r="11" ht="26.1" customHeight="1" spans="1:9">
      <c r="A11" s="615"/>
      <c r="B11" s="328" t="s">
        <v>277</v>
      </c>
      <c r="C11" s="271">
        <v>729000</v>
      </c>
      <c r="D11" s="264">
        <v>705000</v>
      </c>
      <c r="E11" s="1140">
        <f t="shared" si="0"/>
        <v>0.0329218106995884</v>
      </c>
      <c r="F11" s="1143"/>
      <c r="H11" s="1142"/>
      <c r="I11" s="1193"/>
    </row>
    <row r="12" ht="26.1" customHeight="1" spans="1:9">
      <c r="A12" s="615"/>
      <c r="B12" s="1144" t="s">
        <v>278</v>
      </c>
      <c r="C12" s="271">
        <v>800000</v>
      </c>
      <c r="D12" s="264">
        <v>773600</v>
      </c>
      <c r="E12" s="1140">
        <f t="shared" si="0"/>
        <v>0.033</v>
      </c>
      <c r="F12" s="1143"/>
      <c r="H12" s="1142"/>
      <c r="I12" s="1193"/>
    </row>
    <row r="13" ht="48" customHeight="1" spans="1:6">
      <c r="A13" s="1145"/>
      <c r="B13" s="1146" t="s">
        <v>279</v>
      </c>
      <c r="C13" s="1147"/>
      <c r="D13" s="1147"/>
      <c r="E13" s="1148"/>
      <c r="F13" s="1149"/>
    </row>
    <row r="14" s="736" customFormat="1" ht="33.95" customHeight="1" spans="1:6">
      <c r="A14" s="1054" t="s">
        <v>176</v>
      </c>
      <c r="B14" s="1132" t="s">
        <v>177</v>
      </c>
      <c r="C14" s="1133" t="s">
        <v>178</v>
      </c>
      <c r="D14" s="1133" t="s">
        <v>179</v>
      </c>
      <c r="E14" s="1134" t="s">
        <v>180</v>
      </c>
      <c r="F14" s="1135" t="s">
        <v>270</v>
      </c>
    </row>
    <row r="15" ht="26.1" customHeight="1" spans="1:6">
      <c r="A15" s="617" t="s">
        <v>280</v>
      </c>
      <c r="B15" s="1137" t="s">
        <v>281</v>
      </c>
      <c r="C15" s="1138">
        <v>399600</v>
      </c>
      <c r="D15" s="1139">
        <v>310500</v>
      </c>
      <c r="E15" s="1140">
        <f t="shared" ref="E15:E17" si="1">1-D15/C15</f>
        <v>0.222972972972973</v>
      </c>
      <c r="F15" s="1150" t="s">
        <v>282</v>
      </c>
    </row>
    <row r="16" ht="26.1" customHeight="1" spans="1:6">
      <c r="A16" s="690"/>
      <c r="B16" s="269" t="s">
        <v>283</v>
      </c>
      <c r="C16" s="271">
        <v>443900</v>
      </c>
      <c r="D16" s="264">
        <v>345000</v>
      </c>
      <c r="E16" s="1151">
        <f t="shared" si="1"/>
        <v>0.22279792746114</v>
      </c>
      <c r="F16" s="1143"/>
    </row>
    <row r="17" ht="26.1" customHeight="1" spans="1:6">
      <c r="A17" s="1152"/>
      <c r="B17" s="1144" t="s">
        <v>284</v>
      </c>
      <c r="C17" s="271">
        <v>486900</v>
      </c>
      <c r="D17" s="264">
        <v>378400</v>
      </c>
      <c r="E17" s="1151">
        <f t="shared" si="1"/>
        <v>0.222838365167386</v>
      </c>
      <c r="F17" s="1143"/>
    </row>
    <row r="18" ht="213.95" customHeight="1" spans="1:6">
      <c r="A18" s="1152"/>
      <c r="B18" s="1153" t="s">
        <v>285</v>
      </c>
      <c r="C18" s="1154"/>
      <c r="D18" s="1154"/>
      <c r="E18" s="1155"/>
      <c r="F18" s="1156"/>
    </row>
    <row r="19" s="736" customFormat="1" ht="33.95" customHeight="1" spans="1:6">
      <c r="A19" s="1054" t="s">
        <v>176</v>
      </c>
      <c r="B19" s="1132" t="s">
        <v>177</v>
      </c>
      <c r="C19" s="1133" t="s">
        <v>178</v>
      </c>
      <c r="D19" s="1133" t="s">
        <v>179</v>
      </c>
      <c r="E19" s="1134" t="s">
        <v>180</v>
      </c>
      <c r="F19" s="1135" t="s">
        <v>270</v>
      </c>
    </row>
    <row r="20" s="736" customFormat="1" ht="26.1" customHeight="1" spans="1:6">
      <c r="A20" s="1157" t="s">
        <v>286</v>
      </c>
      <c r="B20" s="273" t="s">
        <v>287</v>
      </c>
      <c r="C20" s="589">
        <v>439900</v>
      </c>
      <c r="D20" s="1139">
        <v>439900</v>
      </c>
      <c r="E20" s="1151">
        <f t="shared" ref="E20:E25" si="2">1-D20/C20</f>
        <v>0</v>
      </c>
      <c r="F20" s="1158" t="s">
        <v>288</v>
      </c>
    </row>
    <row r="21" s="1120" customFormat="1" ht="26.1" customHeight="1" spans="1:6">
      <c r="A21" s="1157"/>
      <c r="B21" s="273" t="s">
        <v>289</v>
      </c>
      <c r="C21" s="589">
        <v>439900</v>
      </c>
      <c r="D21" s="1139">
        <v>439900</v>
      </c>
      <c r="E21" s="1151">
        <f t="shared" si="2"/>
        <v>0</v>
      </c>
      <c r="F21" s="1143"/>
    </row>
    <row r="22" s="1120" customFormat="1" ht="26.1" customHeight="1" spans="1:6">
      <c r="A22" s="1157"/>
      <c r="B22" s="273" t="s">
        <v>290</v>
      </c>
      <c r="C22" s="589">
        <v>485900</v>
      </c>
      <c r="D22" s="264">
        <v>485900</v>
      </c>
      <c r="E22" s="1151">
        <f t="shared" si="2"/>
        <v>0</v>
      </c>
      <c r="F22" s="1143"/>
    </row>
    <row r="23" s="1120" customFormat="1" ht="26.1" customHeight="1" spans="1:6">
      <c r="A23" s="1157"/>
      <c r="B23" s="273" t="s">
        <v>291</v>
      </c>
      <c r="C23" s="589">
        <v>485900</v>
      </c>
      <c r="D23" s="264">
        <v>485900</v>
      </c>
      <c r="E23" s="1151">
        <f t="shared" si="2"/>
        <v>0</v>
      </c>
      <c r="F23" s="1143"/>
    </row>
    <row r="24" s="1120" customFormat="1" ht="26.1" customHeight="1" spans="1:6">
      <c r="A24" s="1157"/>
      <c r="B24" s="273" t="s">
        <v>292</v>
      </c>
      <c r="C24" s="589">
        <v>525900</v>
      </c>
      <c r="D24" s="589">
        <v>525900</v>
      </c>
      <c r="E24" s="1151">
        <f t="shared" si="2"/>
        <v>0</v>
      </c>
      <c r="F24" s="1143"/>
    </row>
    <row r="25" s="1120" customFormat="1" ht="26.1" customHeight="1" spans="1:6">
      <c r="A25" s="1157"/>
      <c r="B25" s="273" t="s">
        <v>293</v>
      </c>
      <c r="C25" s="589">
        <v>525900</v>
      </c>
      <c r="D25" s="589">
        <v>525900</v>
      </c>
      <c r="E25" s="1151">
        <f t="shared" si="2"/>
        <v>0</v>
      </c>
      <c r="F25" s="1143"/>
    </row>
    <row r="26" s="1120" customFormat="1" ht="110.1" customHeight="1" spans="1:6">
      <c r="A26" s="1157"/>
      <c r="B26" s="1153" t="s">
        <v>294</v>
      </c>
      <c r="C26" s="1154"/>
      <c r="D26" s="1154"/>
      <c r="E26" s="1155"/>
      <c r="F26" s="1149"/>
    </row>
    <row r="27" s="736" customFormat="1" ht="33.95" customHeight="1" spans="1:6">
      <c r="A27" s="1054" t="s">
        <v>176</v>
      </c>
      <c r="B27" s="1159" t="s">
        <v>177</v>
      </c>
      <c r="C27" s="1133" t="s">
        <v>178</v>
      </c>
      <c r="D27" s="1133" t="s">
        <v>179</v>
      </c>
      <c r="E27" s="1134" t="s">
        <v>180</v>
      </c>
      <c r="F27" s="1135" t="s">
        <v>270</v>
      </c>
    </row>
    <row r="28" s="736" customFormat="1" ht="26.1" customHeight="1" spans="1:6">
      <c r="A28" s="1160" t="s">
        <v>295</v>
      </c>
      <c r="B28" s="1161" t="s">
        <v>296</v>
      </c>
      <c r="C28" s="1162">
        <v>299900</v>
      </c>
      <c r="D28" s="650">
        <v>237000</v>
      </c>
      <c r="E28" s="1151">
        <f t="shared" ref="E28:E36" si="3">1-D28/C28</f>
        <v>0.20973657885962</v>
      </c>
      <c r="F28" s="1158" t="s">
        <v>297</v>
      </c>
    </row>
    <row r="29" s="736" customFormat="1" ht="26.1" customHeight="1" spans="1:6">
      <c r="A29" s="1163"/>
      <c r="B29" s="1161" t="s">
        <v>298</v>
      </c>
      <c r="C29" s="1162">
        <v>316900</v>
      </c>
      <c r="D29" s="650">
        <v>250400</v>
      </c>
      <c r="E29" s="1151">
        <f t="shared" si="3"/>
        <v>0.209845377090565</v>
      </c>
      <c r="F29" s="1143"/>
    </row>
    <row r="30" s="736" customFormat="1" ht="26.1" customHeight="1" spans="1:6">
      <c r="A30" s="1163"/>
      <c r="B30" s="1161" t="s">
        <v>299</v>
      </c>
      <c r="C30" s="1162">
        <v>339900</v>
      </c>
      <c r="D30" s="650">
        <v>268600</v>
      </c>
      <c r="E30" s="1151">
        <f t="shared" si="3"/>
        <v>0.209767578699617</v>
      </c>
      <c r="F30" s="1143"/>
    </row>
    <row r="31" ht="26.1" customHeight="1" spans="1:6">
      <c r="A31" s="1163"/>
      <c r="B31" s="1161" t="s">
        <v>300</v>
      </c>
      <c r="C31" s="1162">
        <v>381900</v>
      </c>
      <c r="D31" s="650">
        <v>301800</v>
      </c>
      <c r="E31" s="1151">
        <f t="shared" si="3"/>
        <v>0.209740769835035</v>
      </c>
      <c r="F31" s="1143"/>
    </row>
    <row r="32" ht="26.1" customHeight="1" spans="1:6">
      <c r="A32" s="1163"/>
      <c r="B32" s="1161" t="s">
        <v>301</v>
      </c>
      <c r="C32" s="1162">
        <v>321900</v>
      </c>
      <c r="D32" s="650">
        <v>253400</v>
      </c>
      <c r="E32" s="1151">
        <f t="shared" si="3"/>
        <v>0.212799005902454</v>
      </c>
      <c r="F32" s="1143"/>
    </row>
    <row r="33" ht="26.1" customHeight="1" spans="1:6">
      <c r="A33" s="1163"/>
      <c r="B33" s="1161" t="s">
        <v>302</v>
      </c>
      <c r="C33" s="1162">
        <v>349900</v>
      </c>
      <c r="D33" s="650">
        <v>275400</v>
      </c>
      <c r="E33" s="1151">
        <f t="shared" si="3"/>
        <v>0.212917976564733</v>
      </c>
      <c r="F33" s="1143"/>
    </row>
    <row r="34" ht="26.1" customHeight="1" spans="1:6">
      <c r="A34" s="1163"/>
      <c r="B34" s="1161" t="s">
        <v>303</v>
      </c>
      <c r="C34" s="1162">
        <v>364900</v>
      </c>
      <c r="D34" s="650">
        <v>287200</v>
      </c>
      <c r="E34" s="1151">
        <f t="shared" si="3"/>
        <v>0.212935050698822</v>
      </c>
      <c r="F34" s="1143"/>
    </row>
    <row r="35" ht="26.1" customHeight="1" spans="1:6">
      <c r="A35" s="1163"/>
      <c r="B35" s="1161" t="s">
        <v>304</v>
      </c>
      <c r="C35" s="1162">
        <v>369900</v>
      </c>
      <c r="D35" s="650">
        <v>291200</v>
      </c>
      <c r="E35" s="1151">
        <f t="shared" si="3"/>
        <v>0.212760205460935</v>
      </c>
      <c r="F35" s="1143"/>
    </row>
    <row r="36" ht="26.1" customHeight="1" spans="1:6">
      <c r="A36" s="1163"/>
      <c r="B36" s="1161" t="s">
        <v>305</v>
      </c>
      <c r="C36" s="1162">
        <v>399900</v>
      </c>
      <c r="D36" s="650">
        <v>314800</v>
      </c>
      <c r="E36" s="1151">
        <f t="shared" si="3"/>
        <v>0.2128032008002</v>
      </c>
      <c r="F36" s="1143"/>
    </row>
    <row r="37" ht="213.75" customHeight="1" spans="1:6">
      <c r="A37" s="1164"/>
      <c r="B37" s="1165" t="s">
        <v>306</v>
      </c>
      <c r="C37" s="1166"/>
      <c r="D37" s="1166"/>
      <c r="E37" s="1167"/>
      <c r="F37" s="1149"/>
    </row>
    <row r="38" s="736" customFormat="1" ht="33.95" customHeight="1" spans="1:6">
      <c r="A38" s="1054" t="s">
        <v>176</v>
      </c>
      <c r="B38" s="1132" t="s">
        <v>177</v>
      </c>
      <c r="C38" s="1133" t="s">
        <v>178</v>
      </c>
      <c r="D38" s="1133" t="s">
        <v>179</v>
      </c>
      <c r="E38" s="1134" t="s">
        <v>180</v>
      </c>
      <c r="F38" s="1135" t="s">
        <v>270</v>
      </c>
    </row>
    <row r="39" ht="26.1" customHeight="1" spans="1:6">
      <c r="A39" s="1168" t="s">
        <v>307</v>
      </c>
      <c r="B39" s="273" t="s">
        <v>308</v>
      </c>
      <c r="C39" s="589">
        <v>288900</v>
      </c>
      <c r="D39" s="589">
        <v>219600</v>
      </c>
      <c r="E39" s="1151">
        <f t="shared" ref="E39:E42" si="4">1-D39/C39</f>
        <v>0.2398753894081</v>
      </c>
      <c r="F39" s="1169" t="s">
        <v>309</v>
      </c>
    </row>
    <row r="40" ht="26.1" customHeight="1" spans="1:6">
      <c r="A40" s="1170"/>
      <c r="B40" s="273" t="s">
        <v>310</v>
      </c>
      <c r="C40" s="589">
        <v>292900</v>
      </c>
      <c r="D40" s="589">
        <v>222700</v>
      </c>
      <c r="E40" s="1151">
        <f t="shared" si="4"/>
        <v>0.239672243086378</v>
      </c>
      <c r="F40" s="1169"/>
    </row>
    <row r="41" ht="26.1" customHeight="1" spans="1:6">
      <c r="A41" s="1170"/>
      <c r="B41" s="273" t="s">
        <v>311</v>
      </c>
      <c r="C41" s="589">
        <v>312900</v>
      </c>
      <c r="D41" s="589">
        <v>237900</v>
      </c>
      <c r="E41" s="1151">
        <f t="shared" si="4"/>
        <v>0.239693192713327</v>
      </c>
      <c r="F41" s="1169"/>
    </row>
    <row r="42" ht="26.1" customHeight="1" spans="1:6">
      <c r="A42" s="1170"/>
      <c r="B42" s="273" t="s">
        <v>312</v>
      </c>
      <c r="C42" s="589">
        <v>332900</v>
      </c>
      <c r="D42" s="589">
        <v>253100</v>
      </c>
      <c r="E42" s="1151">
        <f t="shared" si="4"/>
        <v>0.239711625112646</v>
      </c>
      <c r="F42" s="1169"/>
    </row>
    <row r="43" ht="147.95" customHeight="1" spans="1:6">
      <c r="A43" s="1170"/>
      <c r="B43" s="1171" t="s">
        <v>313</v>
      </c>
      <c r="C43" s="1166"/>
      <c r="D43" s="1166"/>
      <c r="E43" s="1167"/>
      <c r="F43" s="1169"/>
    </row>
    <row r="44" s="736" customFormat="1" ht="33.95" customHeight="1" spans="1:6">
      <c r="A44" s="1054" t="s">
        <v>176</v>
      </c>
      <c r="B44" s="1132" t="s">
        <v>177</v>
      </c>
      <c r="C44" s="1133" t="s">
        <v>178</v>
      </c>
      <c r="D44" s="1133" t="s">
        <v>179</v>
      </c>
      <c r="E44" s="1134" t="s">
        <v>180</v>
      </c>
      <c r="F44" s="1135" t="s">
        <v>270</v>
      </c>
    </row>
    <row r="45" ht="26.1" customHeight="1" spans="1:6">
      <c r="A45" s="711" t="s">
        <v>314</v>
      </c>
      <c r="B45" s="1172" t="s">
        <v>315</v>
      </c>
      <c r="C45" s="1173">
        <v>288900</v>
      </c>
      <c r="D45" s="1174">
        <v>205700</v>
      </c>
      <c r="E45" s="1151">
        <f t="shared" ref="E45:E49" si="5">1-D45/C45</f>
        <v>0.287988923502942</v>
      </c>
      <c r="F45" s="1169" t="s">
        <v>309</v>
      </c>
    </row>
    <row r="46" ht="26.1" customHeight="1" spans="1:6">
      <c r="A46" s="1175"/>
      <c r="B46" s="1172" t="s">
        <v>316</v>
      </c>
      <c r="C46" s="1173">
        <v>316900</v>
      </c>
      <c r="D46" s="1174">
        <v>225700</v>
      </c>
      <c r="E46" s="1151">
        <f t="shared" si="5"/>
        <v>0.287787945724203</v>
      </c>
      <c r="F46" s="1169"/>
    </row>
    <row r="47" ht="26.1" customHeight="1" spans="1:6">
      <c r="A47" s="1175"/>
      <c r="B47" s="1172" t="s">
        <v>317</v>
      </c>
      <c r="C47" s="1173">
        <v>316900</v>
      </c>
      <c r="D47" s="1174">
        <v>225700</v>
      </c>
      <c r="E47" s="1151">
        <f t="shared" si="5"/>
        <v>0.287787945724203</v>
      </c>
      <c r="F47" s="1169"/>
    </row>
    <row r="48" ht="26.1" customHeight="1" spans="1:6">
      <c r="A48" s="1175"/>
      <c r="B48" s="1172" t="s">
        <v>318</v>
      </c>
      <c r="C48" s="1173">
        <v>349900</v>
      </c>
      <c r="D48" s="1174">
        <v>249200</v>
      </c>
      <c r="E48" s="1151">
        <f t="shared" si="5"/>
        <v>0.287796513289511</v>
      </c>
      <c r="F48" s="1169"/>
    </row>
    <row r="49" ht="26.1" customHeight="1" spans="1:6">
      <c r="A49" s="1175"/>
      <c r="B49" s="1172" t="s">
        <v>319</v>
      </c>
      <c r="C49" s="1174">
        <v>349900</v>
      </c>
      <c r="D49" s="1174">
        <v>249200</v>
      </c>
      <c r="E49" s="1151">
        <f t="shared" si="5"/>
        <v>0.287796513289511</v>
      </c>
      <c r="F49" s="1169"/>
    </row>
    <row r="50" s="736" customFormat="1" ht="98.25" customHeight="1" spans="1:6">
      <c r="A50" s="1175"/>
      <c r="B50" s="1176" t="s">
        <v>320</v>
      </c>
      <c r="C50" s="1166"/>
      <c r="D50" s="1166"/>
      <c r="E50" s="1167"/>
      <c r="F50" s="1169"/>
    </row>
    <row r="51" s="1121" customFormat="1" ht="26.1" customHeight="1" spans="1:6">
      <c r="A51" s="1177" t="s">
        <v>321</v>
      </c>
      <c r="B51" s="1161" t="s">
        <v>322</v>
      </c>
      <c r="C51" s="1178">
        <v>208900</v>
      </c>
      <c r="D51" s="1173">
        <v>172200</v>
      </c>
      <c r="E51" s="1151">
        <f t="shared" ref="E51:E54" si="6">1-D51/C51</f>
        <v>0.175682144566778</v>
      </c>
      <c r="F51" s="1179" t="s">
        <v>323</v>
      </c>
    </row>
    <row r="52" s="1121" customFormat="1" ht="26.1" customHeight="1" spans="1:6">
      <c r="A52" s="1177"/>
      <c r="B52" s="1161" t="s">
        <v>324</v>
      </c>
      <c r="C52" s="1178">
        <v>229900</v>
      </c>
      <c r="D52" s="1173">
        <v>189500</v>
      </c>
      <c r="E52" s="1151">
        <f t="shared" si="6"/>
        <v>0.175728577642453</v>
      </c>
      <c r="F52" s="1179"/>
    </row>
    <row r="53" s="1121" customFormat="1" ht="26.1" customHeight="1" spans="1:6">
      <c r="A53" s="1177"/>
      <c r="B53" s="1161" t="s">
        <v>325</v>
      </c>
      <c r="C53" s="1178">
        <v>232900</v>
      </c>
      <c r="D53" s="1173">
        <v>192000</v>
      </c>
      <c r="E53" s="1151">
        <f t="shared" si="6"/>
        <v>0.175611850579648</v>
      </c>
      <c r="F53" s="1179"/>
    </row>
    <row r="54" s="1121" customFormat="1" ht="26.1" customHeight="1" spans="1:6">
      <c r="A54" s="1177"/>
      <c r="B54" s="1161" t="s">
        <v>326</v>
      </c>
      <c r="C54" s="1178">
        <v>249900</v>
      </c>
      <c r="D54" s="1173">
        <v>206000</v>
      </c>
      <c r="E54" s="1151">
        <f t="shared" si="6"/>
        <v>0.175670268107243</v>
      </c>
      <c r="F54" s="1179"/>
    </row>
    <row r="55" s="1121" customFormat="1" ht="129.95" customHeight="1" spans="1:6">
      <c r="A55" s="1180"/>
      <c r="B55" s="1181" t="s">
        <v>327</v>
      </c>
      <c r="C55" s="1182"/>
      <c r="D55" s="1182"/>
      <c r="E55" s="1183"/>
      <c r="F55" s="1184"/>
    </row>
    <row r="56" s="736" customFormat="1" ht="33.95" customHeight="1" spans="1:6">
      <c r="A56" s="1054" t="s">
        <v>176</v>
      </c>
      <c r="B56" s="1132" t="s">
        <v>177</v>
      </c>
      <c r="C56" s="1133" t="s">
        <v>178</v>
      </c>
      <c r="D56" s="1133" t="s">
        <v>179</v>
      </c>
      <c r="E56" s="1134" t="s">
        <v>180</v>
      </c>
      <c r="F56" s="1135" t="s">
        <v>270</v>
      </c>
    </row>
    <row r="57" ht="26.1" customHeight="1" spans="1:6">
      <c r="A57" s="1185" t="s">
        <v>328</v>
      </c>
      <c r="B57" s="273" t="s">
        <v>329</v>
      </c>
      <c r="C57" s="589">
        <v>353900</v>
      </c>
      <c r="D57" s="589">
        <v>325600</v>
      </c>
      <c r="E57" s="1186">
        <f t="shared" ref="E57:E59" si="7">1-D57/C57</f>
        <v>0.079966092116417</v>
      </c>
      <c r="F57" s="1141" t="s">
        <v>323</v>
      </c>
    </row>
    <row r="58" ht="26.1" customHeight="1" spans="1:6">
      <c r="A58" s="1187"/>
      <c r="B58" s="273" t="s">
        <v>330</v>
      </c>
      <c r="C58" s="589">
        <v>383900</v>
      </c>
      <c r="D58" s="589">
        <v>353200</v>
      </c>
      <c r="E58" s="1186">
        <f t="shared" si="7"/>
        <v>0.0799687418598594</v>
      </c>
      <c r="F58" s="1143"/>
    </row>
    <row r="59" ht="26.1" customHeight="1" spans="1:6">
      <c r="A59" s="1187"/>
      <c r="B59" s="273" t="s">
        <v>331</v>
      </c>
      <c r="C59" s="589">
        <v>413900</v>
      </c>
      <c r="D59" s="589">
        <v>380800</v>
      </c>
      <c r="E59" s="1186">
        <f t="shared" si="7"/>
        <v>0.0799710074897318</v>
      </c>
      <c r="F59" s="1143"/>
    </row>
    <row r="60" s="736" customFormat="1" ht="75.75" customHeight="1" spans="1:6">
      <c r="A60" s="1188"/>
      <c r="B60" s="1189" t="s">
        <v>332</v>
      </c>
      <c r="C60" s="1190"/>
      <c r="D60" s="1190"/>
      <c r="E60" s="1191"/>
      <c r="F60" s="1192"/>
    </row>
    <row r="61" s="841" customFormat="1" ht="28.9" customHeight="1" spans="1:6">
      <c r="A61" s="56" t="s">
        <v>265</v>
      </c>
      <c r="B61" s="56"/>
      <c r="C61" s="99"/>
      <c r="D61" s="99"/>
      <c r="E61" s="56"/>
      <c r="F61" s="56"/>
    </row>
    <row r="62" s="841" customFormat="1" ht="18.75" customHeight="1" spans="1:6">
      <c r="A62" s="56" t="s">
        <v>333</v>
      </c>
      <c r="B62" s="56"/>
      <c r="C62" s="99"/>
      <c r="D62" s="99"/>
      <c r="E62" s="56"/>
      <c r="F62" s="802"/>
    </row>
  </sheetData>
  <mergeCells count="31">
    <mergeCell ref="A1:F1"/>
    <mergeCell ref="A2:F2"/>
    <mergeCell ref="A3:F3"/>
    <mergeCell ref="A4:F4"/>
    <mergeCell ref="A5:F5"/>
    <mergeCell ref="B13:E13"/>
    <mergeCell ref="B18:E18"/>
    <mergeCell ref="B26:E26"/>
    <mergeCell ref="B37:E37"/>
    <mergeCell ref="B43:E43"/>
    <mergeCell ref="B50:E50"/>
    <mergeCell ref="B55:E55"/>
    <mergeCell ref="B60:E60"/>
    <mergeCell ref="A61:F61"/>
    <mergeCell ref="A62:E62"/>
    <mergeCell ref="A7:A13"/>
    <mergeCell ref="A15:A18"/>
    <mergeCell ref="A20:A26"/>
    <mergeCell ref="A28:A37"/>
    <mergeCell ref="A39:A43"/>
    <mergeCell ref="A45:A50"/>
    <mergeCell ref="A51:A55"/>
    <mergeCell ref="A57:A60"/>
    <mergeCell ref="F7:F13"/>
    <mergeCell ref="F15:F18"/>
    <mergeCell ref="F20:F26"/>
    <mergeCell ref="F28:F37"/>
    <mergeCell ref="F39:F43"/>
    <mergeCell ref="F45:F50"/>
    <mergeCell ref="F51:F55"/>
    <mergeCell ref="F57:F60"/>
  </mergeCells>
  <pageMargins left="0.75" right="0.75" top="1" bottom="1" header="0.5" footer="0.5"/>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66"/>
  <sheetViews>
    <sheetView workbookViewId="0">
      <selection activeCell="A1" sqref="A1:G1"/>
    </sheetView>
  </sheetViews>
  <sheetFormatPr defaultColWidth="9" defaultRowHeight="16.5" outlineLevelCol="6"/>
  <cols>
    <col min="1" max="1" width="14.625" style="1042" customWidth="1"/>
    <col min="2" max="2" width="63.5" style="1042" customWidth="1"/>
    <col min="3" max="5" width="20.625" style="1043" customWidth="1"/>
    <col min="6" max="6" width="42.25" style="1043" customWidth="1"/>
    <col min="7" max="7" width="14" style="1042" customWidth="1"/>
    <col min="8" max="16384" width="9" style="1042"/>
  </cols>
  <sheetData>
    <row r="1" s="1039" customFormat="1" ht="39.95" customHeight="1" spans="1:7">
      <c r="A1" s="1044" t="s">
        <v>6</v>
      </c>
      <c r="B1" s="1045"/>
      <c r="C1" s="1046"/>
      <c r="D1" s="1046"/>
      <c r="E1" s="1046"/>
      <c r="F1" s="1046"/>
      <c r="G1" s="1047"/>
    </row>
    <row r="2" s="1040" customFormat="1" ht="30" customHeight="1" spans="1:7">
      <c r="A2" s="1048" t="s">
        <v>334</v>
      </c>
      <c r="B2" s="1048"/>
      <c r="C2" s="1049"/>
      <c r="D2" s="1049"/>
      <c r="E2" s="1049"/>
      <c r="F2" s="1049"/>
      <c r="G2" s="1048"/>
    </row>
    <row r="3" ht="30" customHeight="1" spans="1:7">
      <c r="A3" s="1050" t="s">
        <v>335</v>
      </c>
      <c r="B3" s="1050"/>
      <c r="C3" s="1051"/>
      <c r="D3" s="1051"/>
      <c r="E3" s="1051"/>
      <c r="F3" s="1051"/>
      <c r="G3" s="1050"/>
    </row>
    <row r="4" s="736" customFormat="1" ht="33.95" customHeight="1" spans="1:7">
      <c r="A4" s="1052" t="s">
        <v>336</v>
      </c>
      <c r="B4" s="1052"/>
      <c r="C4" s="1053"/>
      <c r="D4" s="1053"/>
      <c r="E4" s="1053"/>
      <c r="F4" s="1053"/>
      <c r="G4" s="1052"/>
    </row>
    <row r="5" s="736" customFormat="1" ht="33.95" customHeight="1" spans="1:7">
      <c r="A5" s="1054" t="s">
        <v>176</v>
      </c>
      <c r="B5" s="1055" t="s">
        <v>177</v>
      </c>
      <c r="C5" s="1056" t="s">
        <v>178</v>
      </c>
      <c r="D5" s="1056" t="s">
        <v>179</v>
      </c>
      <c r="E5" s="1056" t="s">
        <v>337</v>
      </c>
      <c r="F5" s="1057" t="s">
        <v>338</v>
      </c>
      <c r="G5" s="1058" t="s">
        <v>339</v>
      </c>
    </row>
    <row r="6" ht="27" customHeight="1" spans="1:7">
      <c r="A6" s="1059" t="s">
        <v>340</v>
      </c>
      <c r="B6" s="1060" t="s">
        <v>341</v>
      </c>
      <c r="C6" s="1061">
        <v>418700</v>
      </c>
      <c r="D6" s="1061">
        <v>338700</v>
      </c>
      <c r="E6" s="1062">
        <f t="shared" ref="E6:E12" si="0">C6/11.3</f>
        <v>37053.0973451327</v>
      </c>
      <c r="F6" s="1063" t="s">
        <v>342</v>
      </c>
      <c r="G6" s="1064" t="s">
        <v>343</v>
      </c>
    </row>
    <row r="7" ht="27" customHeight="1" spans="1:7">
      <c r="A7" s="1059"/>
      <c r="B7" s="1060" t="s">
        <v>344</v>
      </c>
      <c r="C7" s="1061">
        <v>468700</v>
      </c>
      <c r="D7" s="1061">
        <v>368700</v>
      </c>
      <c r="E7" s="1062">
        <f t="shared" si="0"/>
        <v>41477.8761061947</v>
      </c>
      <c r="F7" s="1065"/>
      <c r="G7" s="1064"/>
    </row>
    <row r="8" ht="27" customHeight="1" spans="1:7">
      <c r="A8" s="1059"/>
      <c r="B8" s="1060" t="s">
        <v>345</v>
      </c>
      <c r="C8" s="1061">
        <v>479700</v>
      </c>
      <c r="D8" s="1061">
        <v>379700</v>
      </c>
      <c r="E8" s="1062">
        <f t="shared" si="0"/>
        <v>42451.3274336283</v>
      </c>
      <c r="F8" s="1065"/>
      <c r="G8" s="1064"/>
    </row>
    <row r="9" ht="27" customHeight="1" spans="1:7">
      <c r="A9" s="1059"/>
      <c r="B9" s="1060" t="s">
        <v>346</v>
      </c>
      <c r="C9" s="1061">
        <v>497700</v>
      </c>
      <c r="D9" s="1061">
        <v>397700</v>
      </c>
      <c r="E9" s="1062">
        <f t="shared" si="0"/>
        <v>44044.2477876106</v>
      </c>
      <c r="F9" s="1065"/>
      <c r="G9" s="1064"/>
    </row>
    <row r="10" ht="27" customHeight="1" spans="1:7">
      <c r="A10" s="1059"/>
      <c r="B10" s="1060" t="s">
        <v>347</v>
      </c>
      <c r="C10" s="1061">
        <v>666200</v>
      </c>
      <c r="D10" s="1061">
        <v>536200</v>
      </c>
      <c r="E10" s="1062">
        <f t="shared" si="0"/>
        <v>58955.7522123894</v>
      </c>
      <c r="F10" s="1065"/>
      <c r="G10" s="1064"/>
    </row>
    <row r="11" ht="27" customHeight="1" spans="1:7">
      <c r="A11" s="1059"/>
      <c r="B11" s="1066" t="s">
        <v>348</v>
      </c>
      <c r="C11" s="1067">
        <v>655200</v>
      </c>
      <c r="D11" s="1067">
        <v>525200</v>
      </c>
      <c r="E11" s="1068">
        <f t="shared" si="0"/>
        <v>57982.3008849558</v>
      </c>
      <c r="F11" s="1065"/>
      <c r="G11" s="1064"/>
    </row>
    <row r="12" ht="27" customHeight="1" spans="1:7">
      <c r="A12" s="1059"/>
      <c r="B12" s="1066" t="s">
        <v>349</v>
      </c>
      <c r="C12" s="1067">
        <v>677700</v>
      </c>
      <c r="D12" s="1067">
        <v>537700</v>
      </c>
      <c r="E12" s="1068">
        <f t="shared" si="0"/>
        <v>59973.4513274336</v>
      </c>
      <c r="F12" s="1065"/>
      <c r="G12" s="1064"/>
    </row>
    <row r="13" ht="56.25" customHeight="1" spans="1:7">
      <c r="A13" s="1059"/>
      <c r="B13" s="1069" t="s">
        <v>350</v>
      </c>
      <c r="C13" s="1069"/>
      <c r="D13" s="1069"/>
      <c r="E13" s="1069"/>
      <c r="F13" s="1070"/>
      <c r="G13" s="1064"/>
    </row>
    <row r="14" s="102" customFormat="1" ht="19.5" customHeight="1" spans="1:7">
      <c r="A14" s="1059"/>
      <c r="B14" s="991" t="s">
        <v>351</v>
      </c>
      <c r="C14" s="992" t="s">
        <v>352</v>
      </c>
      <c r="D14" s="992" t="s">
        <v>353</v>
      </c>
      <c r="E14" s="993" t="s">
        <v>354</v>
      </c>
      <c r="F14" s="1071" t="s">
        <v>355</v>
      </c>
      <c r="G14" s="1064"/>
    </row>
    <row r="15" customFormat="1" ht="19.5" customHeight="1" spans="1:7">
      <c r="A15" s="1059"/>
      <c r="B15" s="995"/>
      <c r="C15" s="1072" t="s">
        <v>356</v>
      </c>
      <c r="D15" s="1073">
        <v>24</v>
      </c>
      <c r="E15" s="1074" t="s">
        <v>357</v>
      </c>
      <c r="F15" s="1075">
        <v>0</v>
      </c>
      <c r="G15" s="1064"/>
    </row>
    <row r="16" customFormat="1" ht="19.5" customHeight="1" spans="1:7">
      <c r="A16" s="1059"/>
      <c r="B16" s="1076"/>
      <c r="C16" s="1077" t="s">
        <v>358</v>
      </c>
      <c r="D16" s="1078"/>
      <c r="E16" s="1078"/>
      <c r="F16" s="1078"/>
      <c r="G16" s="1064"/>
    </row>
    <row r="17" s="102" customFormat="1" ht="20.65" customHeight="1" spans="1:7">
      <c r="A17" s="1059"/>
      <c r="B17" s="1000" t="s">
        <v>359</v>
      </c>
      <c r="C17" s="1079" t="s">
        <v>352</v>
      </c>
      <c r="D17" s="1079" t="s">
        <v>353</v>
      </c>
      <c r="E17" s="1080" t="s">
        <v>360</v>
      </c>
      <c r="F17" s="1081" t="s">
        <v>355</v>
      </c>
      <c r="G17" s="1064"/>
    </row>
    <row r="18" customFormat="1" ht="16.15" customHeight="1" spans="1:7">
      <c r="A18" s="1059"/>
      <c r="B18" s="995"/>
      <c r="C18" s="1082" t="s">
        <v>356</v>
      </c>
      <c r="D18" s="1083">
        <v>24</v>
      </c>
      <c r="E18" s="1084" t="s">
        <v>361</v>
      </c>
      <c r="F18" s="1085">
        <v>0</v>
      </c>
      <c r="G18" s="1064"/>
    </row>
    <row r="19" s="102" customFormat="1" ht="13.9" customHeight="1" spans="1:7">
      <c r="A19" s="1059"/>
      <c r="B19" s="1002"/>
      <c r="C19" s="1086" t="s">
        <v>358</v>
      </c>
      <c r="D19" s="1087"/>
      <c r="E19" s="1087"/>
      <c r="F19" s="1087"/>
      <c r="G19" s="1064"/>
    </row>
    <row r="20" s="736" customFormat="1" ht="33.95" customHeight="1" spans="1:7">
      <c r="A20" s="1054" t="s">
        <v>176</v>
      </c>
      <c r="B20" s="1088" t="s">
        <v>177</v>
      </c>
      <c r="C20" s="1089" t="s">
        <v>178</v>
      </c>
      <c r="D20" s="1089" t="s">
        <v>179</v>
      </c>
      <c r="E20" s="1089" t="s">
        <v>337</v>
      </c>
      <c r="F20" s="1057" t="s">
        <v>338</v>
      </c>
      <c r="G20" s="1090" t="s">
        <v>339</v>
      </c>
    </row>
    <row r="21" ht="26.1" customHeight="1" spans="1:7">
      <c r="A21" s="1091" t="s">
        <v>362</v>
      </c>
      <c r="B21" s="1066" t="s">
        <v>363</v>
      </c>
      <c r="C21" s="1067">
        <v>467600</v>
      </c>
      <c r="D21" s="1067">
        <v>397600</v>
      </c>
      <c r="E21" s="1062">
        <f t="shared" ref="E21:E28" si="1">C21/11.3</f>
        <v>41380.5309734513</v>
      </c>
      <c r="F21" s="1092" t="s">
        <v>364</v>
      </c>
      <c r="G21" s="1093" t="s">
        <v>365</v>
      </c>
    </row>
    <row r="22" ht="26.1" customHeight="1" spans="1:7">
      <c r="A22" s="1091"/>
      <c r="B22" s="1066" t="s">
        <v>366</v>
      </c>
      <c r="C22" s="1067">
        <v>475600</v>
      </c>
      <c r="D22" s="1067">
        <v>405600</v>
      </c>
      <c r="E22" s="1062">
        <f t="shared" si="1"/>
        <v>42088.4955752212</v>
      </c>
      <c r="F22" s="1065"/>
      <c r="G22" s="1094"/>
    </row>
    <row r="23" ht="26.1" customHeight="1" spans="1:7">
      <c r="A23" s="1091"/>
      <c r="B23" s="1066" t="s">
        <v>367</v>
      </c>
      <c r="C23" s="1067">
        <v>497600</v>
      </c>
      <c r="D23" s="1067">
        <v>412600</v>
      </c>
      <c r="E23" s="1062">
        <f t="shared" si="1"/>
        <v>44035.3982300885</v>
      </c>
      <c r="F23" s="1065"/>
      <c r="G23" s="1094"/>
    </row>
    <row r="24" ht="26.1" customHeight="1" spans="1:7">
      <c r="A24" s="1091"/>
      <c r="B24" s="1066" t="s">
        <v>368</v>
      </c>
      <c r="C24" s="1067">
        <v>505600</v>
      </c>
      <c r="D24" s="1067">
        <v>420600</v>
      </c>
      <c r="E24" s="1062">
        <f t="shared" si="1"/>
        <v>44743.3628318584</v>
      </c>
      <c r="F24" s="1065"/>
      <c r="G24" s="1094"/>
    </row>
    <row r="25" ht="26.1" customHeight="1" spans="1:7">
      <c r="A25" s="1091"/>
      <c r="B25" s="1066" t="s">
        <v>369</v>
      </c>
      <c r="C25" s="1067">
        <v>520600</v>
      </c>
      <c r="D25" s="1067">
        <v>435600</v>
      </c>
      <c r="E25" s="1062">
        <f t="shared" si="1"/>
        <v>46070.796460177</v>
      </c>
      <c r="F25" s="1065"/>
      <c r="G25" s="1094"/>
    </row>
    <row r="26" ht="26.1" customHeight="1" spans="1:7">
      <c r="A26" s="1091"/>
      <c r="B26" s="1066" t="s">
        <v>370</v>
      </c>
      <c r="C26" s="1067">
        <v>524600</v>
      </c>
      <c r="D26" s="1067">
        <v>439600</v>
      </c>
      <c r="E26" s="1062">
        <f t="shared" si="1"/>
        <v>46424.7787610619</v>
      </c>
      <c r="F26" s="1065"/>
      <c r="G26" s="1094"/>
    </row>
    <row r="27" ht="26.1" customHeight="1" spans="1:7">
      <c r="A27" s="1091"/>
      <c r="B27" s="1066" t="s">
        <v>371</v>
      </c>
      <c r="C27" s="1067">
        <v>554600</v>
      </c>
      <c r="D27" s="1067">
        <v>469600</v>
      </c>
      <c r="E27" s="1062">
        <f t="shared" si="1"/>
        <v>49079.6460176991</v>
      </c>
      <c r="F27" s="1065"/>
      <c r="G27" s="1094"/>
    </row>
    <row r="28" ht="26.1" customHeight="1" spans="1:7">
      <c r="A28" s="1091"/>
      <c r="B28" s="1066" t="s">
        <v>372</v>
      </c>
      <c r="C28" s="1067">
        <v>555100</v>
      </c>
      <c r="D28" s="1067">
        <v>470100</v>
      </c>
      <c r="E28" s="1062">
        <f t="shared" si="1"/>
        <v>49123.8938053097</v>
      </c>
      <c r="F28" s="1065"/>
      <c r="G28" s="1094"/>
    </row>
    <row r="29" ht="26.1" customHeight="1" spans="1:7">
      <c r="A29" s="1091"/>
      <c r="B29" s="1066" t="s">
        <v>373</v>
      </c>
      <c r="C29" s="1067">
        <v>560100</v>
      </c>
      <c r="D29" s="1067">
        <v>475100</v>
      </c>
      <c r="E29" s="1062">
        <f t="shared" ref="E29:E35" si="2">C29/11.3</f>
        <v>49566.3716814159</v>
      </c>
      <c r="F29" s="1065"/>
      <c r="G29" s="1094"/>
    </row>
    <row r="30" ht="26.1" customHeight="1" spans="1:7">
      <c r="A30" s="1091"/>
      <c r="B30" s="1066" t="s">
        <v>374</v>
      </c>
      <c r="C30" s="1067">
        <v>566100</v>
      </c>
      <c r="D30" s="1067">
        <v>481100</v>
      </c>
      <c r="E30" s="1062">
        <f t="shared" si="2"/>
        <v>50097.3451327434</v>
      </c>
      <c r="F30" s="1065"/>
      <c r="G30" s="1094"/>
    </row>
    <row r="31" ht="26.1" customHeight="1" spans="1:7">
      <c r="A31" s="1091"/>
      <c r="B31" s="1066" t="s">
        <v>375</v>
      </c>
      <c r="C31" s="1067">
        <v>571100</v>
      </c>
      <c r="D31" s="1067">
        <v>486100</v>
      </c>
      <c r="E31" s="1062">
        <f t="shared" si="2"/>
        <v>50539.8230088496</v>
      </c>
      <c r="F31" s="1065"/>
      <c r="G31" s="1094"/>
    </row>
    <row r="32" ht="26.1" customHeight="1" spans="1:7">
      <c r="A32" s="1091"/>
      <c r="B32" s="1066" t="s">
        <v>376</v>
      </c>
      <c r="C32" s="1067">
        <v>558600</v>
      </c>
      <c r="D32" s="1067">
        <v>468600</v>
      </c>
      <c r="E32" s="1062">
        <f t="shared" si="2"/>
        <v>49433.6283185841</v>
      </c>
      <c r="F32" s="1065"/>
      <c r="G32" s="1094"/>
    </row>
    <row r="33" ht="26.1" customHeight="1" spans="1:7">
      <c r="A33" s="1091"/>
      <c r="B33" s="1066" t="s">
        <v>377</v>
      </c>
      <c r="C33" s="1067">
        <v>566600</v>
      </c>
      <c r="D33" s="1067">
        <v>476600</v>
      </c>
      <c r="E33" s="1062">
        <f t="shared" si="2"/>
        <v>50141.592920354</v>
      </c>
      <c r="F33" s="1065"/>
      <c r="G33" s="1094"/>
    </row>
    <row r="34" ht="26.1" customHeight="1" spans="1:7">
      <c r="A34" s="1091"/>
      <c r="B34" s="1066" t="s">
        <v>378</v>
      </c>
      <c r="C34" s="1067">
        <v>610600</v>
      </c>
      <c r="D34" s="1067">
        <v>520600</v>
      </c>
      <c r="E34" s="1062">
        <f t="shared" si="2"/>
        <v>54035.3982300885</v>
      </c>
      <c r="F34" s="1065"/>
      <c r="G34" s="1094"/>
    </row>
    <row r="35" ht="26.1" customHeight="1" spans="1:7">
      <c r="A35" s="1091"/>
      <c r="B35" s="1066" t="s">
        <v>379</v>
      </c>
      <c r="C35" s="1067">
        <v>615600</v>
      </c>
      <c r="D35" s="1067">
        <v>525600</v>
      </c>
      <c r="E35" s="1062">
        <f t="shared" si="2"/>
        <v>54477.8761061947</v>
      </c>
      <c r="F35" s="1065"/>
      <c r="G35" s="1094"/>
    </row>
    <row r="36" ht="39" customHeight="1" spans="1:7">
      <c r="A36" s="1091"/>
      <c r="B36" s="1095" t="s">
        <v>380</v>
      </c>
      <c r="C36" s="1096"/>
      <c r="D36" s="1096"/>
      <c r="E36" s="1096"/>
      <c r="F36" s="1096"/>
      <c r="G36" s="1094"/>
    </row>
    <row r="37" customFormat="1" ht="19.9" customHeight="1" spans="1:7">
      <c r="A37" s="1091"/>
      <c r="B37" s="991" t="s">
        <v>381</v>
      </c>
      <c r="C37" s="992" t="s">
        <v>352</v>
      </c>
      <c r="D37" s="992" t="s">
        <v>353</v>
      </c>
      <c r="E37" s="993" t="s">
        <v>354</v>
      </c>
      <c r="F37" s="1071" t="s">
        <v>355</v>
      </c>
      <c r="G37" s="1094"/>
    </row>
    <row r="38" customFormat="1" ht="19.9" customHeight="1" spans="1:7">
      <c r="A38" s="1091"/>
      <c r="B38" s="995"/>
      <c r="C38" s="1072" t="s">
        <v>356</v>
      </c>
      <c r="D38" s="1073">
        <v>24</v>
      </c>
      <c r="E38" s="1074" t="s">
        <v>357</v>
      </c>
      <c r="F38" s="1075">
        <v>0</v>
      </c>
      <c r="G38" s="1094"/>
    </row>
    <row r="39" customFormat="1" ht="19.9" customHeight="1" spans="1:7">
      <c r="A39" s="1091"/>
      <c r="B39" s="1076"/>
      <c r="C39" s="1077" t="s">
        <v>358</v>
      </c>
      <c r="D39" s="1078"/>
      <c r="E39" s="1078"/>
      <c r="F39" s="1078"/>
      <c r="G39" s="1094"/>
    </row>
    <row r="40" customFormat="1" ht="19.9" customHeight="1" spans="1:7">
      <c r="A40" s="1091"/>
      <c r="B40" s="1000" t="s">
        <v>382</v>
      </c>
      <c r="C40" s="1079" t="s">
        <v>352</v>
      </c>
      <c r="D40" s="1079" t="s">
        <v>353</v>
      </c>
      <c r="E40" s="1080" t="s">
        <v>360</v>
      </c>
      <c r="F40" s="1081" t="s">
        <v>355</v>
      </c>
      <c r="G40" s="1094"/>
    </row>
    <row r="41" customFormat="1" ht="19.9" customHeight="1" spans="1:7">
      <c r="A41" s="1091"/>
      <c r="B41" s="995"/>
      <c r="C41" s="1082" t="s">
        <v>356</v>
      </c>
      <c r="D41" s="1083">
        <v>24</v>
      </c>
      <c r="E41" s="1084" t="s">
        <v>361</v>
      </c>
      <c r="F41" s="1085">
        <v>0</v>
      </c>
      <c r="G41" s="1094"/>
    </row>
    <row r="42" customFormat="1" ht="19.9" customHeight="1" spans="1:7">
      <c r="A42" s="1091"/>
      <c r="B42" s="1002"/>
      <c r="C42" s="1086" t="s">
        <v>358</v>
      </c>
      <c r="D42" s="1087"/>
      <c r="E42" s="1087"/>
      <c r="F42" s="1087"/>
      <c r="G42" s="1094"/>
    </row>
    <row r="43" s="736" customFormat="1" ht="33.95" customHeight="1" spans="1:7">
      <c r="A43" s="1097" t="s">
        <v>176</v>
      </c>
      <c r="B43" s="1098" t="s">
        <v>177</v>
      </c>
      <c r="C43" s="1099" t="s">
        <v>178</v>
      </c>
      <c r="D43" s="1099" t="s">
        <v>179</v>
      </c>
      <c r="E43" s="1100" t="s">
        <v>337</v>
      </c>
      <c r="F43" s="1101" t="s">
        <v>338</v>
      </c>
      <c r="G43" s="1102" t="s">
        <v>339</v>
      </c>
    </row>
    <row r="44" s="736" customFormat="1" ht="26.1" customHeight="1" spans="1:7">
      <c r="A44" s="1103" t="s">
        <v>383</v>
      </c>
      <c r="B44" s="1066" t="s">
        <v>384</v>
      </c>
      <c r="C44" s="1067">
        <v>298500</v>
      </c>
      <c r="D44" s="1067">
        <v>262500</v>
      </c>
      <c r="E44" s="1104">
        <f t="shared" ref="E44:E49" si="3">C44/11.3</f>
        <v>26415.9292035398</v>
      </c>
      <c r="F44" s="1105" t="s">
        <v>385</v>
      </c>
      <c r="G44" s="1106" t="s">
        <v>386</v>
      </c>
    </row>
    <row r="45" ht="26.1" customHeight="1" spans="1:7">
      <c r="A45" s="1107"/>
      <c r="B45" s="1066" t="s">
        <v>387</v>
      </c>
      <c r="C45" s="1067">
        <v>312500</v>
      </c>
      <c r="D45" s="1067">
        <v>276500</v>
      </c>
      <c r="E45" s="1062">
        <f t="shared" si="3"/>
        <v>27654.8672566372</v>
      </c>
      <c r="F45" s="1105"/>
      <c r="G45" s="1106"/>
    </row>
    <row r="46" ht="26.1" customHeight="1" spans="1:7">
      <c r="A46" s="1107"/>
      <c r="B46" s="1108" t="s">
        <v>388</v>
      </c>
      <c r="C46" s="1067">
        <v>318500</v>
      </c>
      <c r="D46" s="1067">
        <v>282500</v>
      </c>
      <c r="E46" s="1062">
        <f t="shared" si="3"/>
        <v>28185.8407079646</v>
      </c>
      <c r="F46" s="1105"/>
      <c r="G46" s="1106"/>
    </row>
    <row r="47" ht="26.1" customHeight="1" spans="1:7">
      <c r="A47" s="1107"/>
      <c r="B47" s="1066" t="s">
        <v>389</v>
      </c>
      <c r="C47" s="1067">
        <v>331500</v>
      </c>
      <c r="D47" s="1067">
        <v>295500</v>
      </c>
      <c r="E47" s="1062">
        <f t="shared" si="3"/>
        <v>29336.2831858407</v>
      </c>
      <c r="F47" s="1105"/>
      <c r="G47" s="1106"/>
    </row>
    <row r="48" ht="26.1" customHeight="1" spans="1:7">
      <c r="A48" s="1107"/>
      <c r="B48" s="1066" t="s">
        <v>390</v>
      </c>
      <c r="C48" s="1067">
        <v>331500</v>
      </c>
      <c r="D48" s="1067">
        <v>295500</v>
      </c>
      <c r="E48" s="1062">
        <f t="shared" si="3"/>
        <v>29336.2831858407</v>
      </c>
      <c r="F48" s="1105"/>
      <c r="G48" s="1106"/>
    </row>
    <row r="49" ht="26.1" customHeight="1" spans="1:7">
      <c r="A49" s="1107"/>
      <c r="B49" s="1066" t="s">
        <v>391</v>
      </c>
      <c r="C49" s="1067">
        <v>336000</v>
      </c>
      <c r="D49" s="1067">
        <v>300000</v>
      </c>
      <c r="E49" s="1062">
        <f t="shared" si="3"/>
        <v>29734.5132743363</v>
      </c>
      <c r="F49" s="1105"/>
      <c r="G49" s="1106"/>
    </row>
    <row r="50" ht="42.95" customHeight="1" spans="1:7">
      <c r="A50" s="1107"/>
      <c r="B50" s="1109" t="s">
        <v>392</v>
      </c>
      <c r="C50" s="1110"/>
      <c r="D50" s="1110"/>
      <c r="E50" s="1110"/>
      <c r="F50" s="1110"/>
      <c r="G50" s="1106"/>
    </row>
    <row r="51" s="102" customFormat="1" ht="19.9" customHeight="1" spans="1:7">
      <c r="A51" s="1107"/>
      <c r="B51" s="991" t="s">
        <v>393</v>
      </c>
      <c r="C51" s="992" t="s">
        <v>352</v>
      </c>
      <c r="D51" s="992" t="s">
        <v>353</v>
      </c>
      <c r="E51" s="993" t="s">
        <v>354</v>
      </c>
      <c r="F51" s="1071" t="s">
        <v>355</v>
      </c>
      <c r="G51" s="1106"/>
    </row>
    <row r="52" customFormat="1" ht="16.15" customHeight="1" spans="1:7">
      <c r="A52" s="1107"/>
      <c r="B52" s="995"/>
      <c r="C52" s="1072" t="s">
        <v>356</v>
      </c>
      <c r="D52" s="1073">
        <v>24</v>
      </c>
      <c r="E52" s="1074" t="s">
        <v>357</v>
      </c>
      <c r="F52" s="1111">
        <v>0</v>
      </c>
      <c r="G52" s="1106"/>
    </row>
    <row r="53" customFormat="1" ht="16.15" customHeight="1" spans="1:7">
      <c r="A53" s="1107"/>
      <c r="B53" s="1076"/>
      <c r="C53" s="1077" t="s">
        <v>358</v>
      </c>
      <c r="D53" s="1078"/>
      <c r="E53" s="1078"/>
      <c r="F53" s="1112"/>
      <c r="G53" s="1106"/>
    </row>
    <row r="54" customFormat="1" ht="16.15" customHeight="1" spans="1:7">
      <c r="A54" s="1107"/>
      <c r="B54" s="1113" t="s">
        <v>394</v>
      </c>
      <c r="C54" s="1079" t="s">
        <v>352</v>
      </c>
      <c r="D54" s="1079" t="s">
        <v>353</v>
      </c>
      <c r="E54" s="1080" t="s">
        <v>360</v>
      </c>
      <c r="F54" s="1080" t="s">
        <v>355</v>
      </c>
      <c r="G54" s="1106"/>
    </row>
    <row r="55" customFormat="1" ht="16.15" customHeight="1" spans="1:7">
      <c r="A55" s="1107"/>
      <c r="B55" s="1113"/>
      <c r="C55" s="1082" t="s">
        <v>356</v>
      </c>
      <c r="D55" s="1083">
        <v>24</v>
      </c>
      <c r="E55" s="1084" t="s">
        <v>361</v>
      </c>
      <c r="F55" s="1114">
        <v>0</v>
      </c>
      <c r="G55" s="1106"/>
    </row>
    <row r="56" s="102" customFormat="1" ht="24" customHeight="1" spans="1:7">
      <c r="A56" s="1115"/>
      <c r="B56" s="1116"/>
      <c r="C56" s="1086" t="s">
        <v>358</v>
      </c>
      <c r="D56" s="1087"/>
      <c r="E56" s="1087"/>
      <c r="F56" s="1117"/>
      <c r="G56" s="1118"/>
    </row>
    <row r="57" s="1041" customFormat="1" ht="28.9" customHeight="1" spans="1:7">
      <c r="A57" s="56" t="s">
        <v>265</v>
      </c>
      <c r="B57" s="56"/>
      <c r="C57" s="99"/>
      <c r="D57" s="99"/>
      <c r="E57" s="99"/>
      <c r="F57" s="99"/>
      <c r="G57" s="56"/>
    </row>
    <row r="58" s="1041" customFormat="1" ht="18.75" customHeight="1" spans="1:7">
      <c r="A58" s="56" t="s">
        <v>333</v>
      </c>
      <c r="B58" s="56"/>
      <c r="C58" s="99"/>
      <c r="D58" s="99"/>
      <c r="E58" s="99"/>
      <c r="F58" s="99"/>
      <c r="G58" s="802"/>
    </row>
    <row r="66" spans="6:6">
      <c r="F66" s="1043" t="s">
        <v>175</v>
      </c>
    </row>
  </sheetData>
  <mergeCells count="30">
    <mergeCell ref="A1:G1"/>
    <mergeCell ref="A2:G2"/>
    <mergeCell ref="A3:G3"/>
    <mergeCell ref="A4:G4"/>
    <mergeCell ref="B13:F13"/>
    <mergeCell ref="C16:F16"/>
    <mergeCell ref="C19:F19"/>
    <mergeCell ref="B36:F36"/>
    <mergeCell ref="C39:F39"/>
    <mergeCell ref="C42:F42"/>
    <mergeCell ref="B50:F50"/>
    <mergeCell ref="C53:F53"/>
    <mergeCell ref="C56:F56"/>
    <mergeCell ref="A57:G57"/>
    <mergeCell ref="A58:D58"/>
    <mergeCell ref="A6:A19"/>
    <mergeCell ref="A21:A42"/>
    <mergeCell ref="A44:A56"/>
    <mergeCell ref="B14:B16"/>
    <mergeCell ref="B17:B19"/>
    <mergeCell ref="B37:B39"/>
    <mergeCell ref="B40:B42"/>
    <mergeCell ref="B51:B53"/>
    <mergeCell ref="B54:B56"/>
    <mergeCell ref="F6:F12"/>
    <mergeCell ref="F21:F35"/>
    <mergeCell ref="F44:F49"/>
    <mergeCell ref="G6:G19"/>
    <mergeCell ref="G21:G42"/>
    <mergeCell ref="G44:G56"/>
  </mergeCells>
  <pageMargins left="0.75" right="0.75" top="1" bottom="1" header="0.5" footer="0.5"/>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134"/>
  <sheetViews>
    <sheetView workbookViewId="0">
      <selection activeCell="A1" sqref="A1:G1"/>
    </sheetView>
  </sheetViews>
  <sheetFormatPr defaultColWidth="9" defaultRowHeight="16.5"/>
  <cols>
    <col min="1" max="1" width="14.625" style="102" customWidth="1"/>
    <col min="2" max="2" width="54.625" style="102" customWidth="1"/>
    <col min="3" max="4" width="20.625" style="968" customWidth="1"/>
    <col min="5" max="7" width="20.625" style="102" customWidth="1"/>
  </cols>
  <sheetData>
    <row r="1" s="102" customFormat="1" ht="39.95" customHeight="1" spans="1:7">
      <c r="A1" s="969" t="s">
        <v>5</v>
      </c>
      <c r="B1" s="969"/>
      <c r="C1" s="970"/>
      <c r="D1" s="970"/>
      <c r="E1" s="969"/>
      <c r="F1" s="969"/>
      <c r="G1" s="969"/>
    </row>
    <row r="2" s="736" customFormat="1" ht="30" customHeight="1" spans="1:7">
      <c r="A2" s="971" t="s">
        <v>395</v>
      </c>
      <c r="B2" s="972"/>
      <c r="C2" s="972"/>
      <c r="D2" s="972"/>
      <c r="E2" s="972"/>
      <c r="F2" s="972"/>
      <c r="G2" s="973"/>
    </row>
    <row r="3" s="102" customFormat="1" ht="30" customHeight="1" spans="1:7">
      <c r="A3" s="974" t="s">
        <v>396</v>
      </c>
      <c r="B3" s="975"/>
      <c r="C3" s="975"/>
      <c r="D3" s="975"/>
      <c r="E3" s="975"/>
      <c r="F3" s="975"/>
      <c r="G3" s="976"/>
    </row>
    <row r="4" s="102" customFormat="1" ht="30" customHeight="1" spans="1:7">
      <c r="A4" s="20" t="s">
        <v>397</v>
      </c>
      <c r="B4" s="346"/>
      <c r="C4" s="22"/>
      <c r="D4" s="22"/>
      <c r="E4" s="346"/>
      <c r="F4" s="346"/>
      <c r="G4" s="347"/>
    </row>
    <row r="5" s="102" customFormat="1" ht="30" customHeight="1" spans="1:7">
      <c r="A5" s="977" t="s">
        <v>398</v>
      </c>
      <c r="B5" s="978"/>
      <c r="C5" s="979"/>
      <c r="D5" s="979"/>
      <c r="E5" s="978"/>
      <c r="F5" s="978"/>
      <c r="G5" s="980"/>
    </row>
    <row r="6" s="102" customFormat="1" ht="30" customHeight="1" spans="1:7">
      <c r="A6" s="981" t="s">
        <v>399</v>
      </c>
      <c r="B6" s="982"/>
      <c r="C6" s="983"/>
      <c r="D6" s="983"/>
      <c r="E6" s="982"/>
      <c r="F6" s="982"/>
      <c r="G6" s="984"/>
    </row>
    <row r="7" s="963" customFormat="1" ht="33.95" customHeight="1" spans="1:7">
      <c r="A7" s="856" t="s">
        <v>176</v>
      </c>
      <c r="B7" s="856" t="s">
        <v>177</v>
      </c>
      <c r="C7" s="931" t="s">
        <v>178</v>
      </c>
      <c r="D7" s="931" t="s">
        <v>179</v>
      </c>
      <c r="E7" s="856" t="s">
        <v>180</v>
      </c>
      <c r="F7" s="856" t="s">
        <v>400</v>
      </c>
      <c r="G7" s="856" t="s">
        <v>401</v>
      </c>
    </row>
    <row r="8" s="102" customFormat="1" ht="26.1" customHeight="1" spans="1:7">
      <c r="A8" s="690" t="s">
        <v>402</v>
      </c>
      <c r="B8" s="623" t="s">
        <v>403</v>
      </c>
      <c r="C8" s="32">
        <v>306900</v>
      </c>
      <c r="D8" s="985">
        <v>208692</v>
      </c>
      <c r="E8" s="986">
        <f>1-D8/C8</f>
        <v>0.32</v>
      </c>
      <c r="F8" s="987">
        <f>D8-500</f>
        <v>208192</v>
      </c>
      <c r="G8" s="618">
        <v>2500</v>
      </c>
    </row>
    <row r="9" s="102" customFormat="1" ht="26.1" customHeight="1" spans="1:7">
      <c r="A9" s="690"/>
      <c r="B9" s="623" t="s">
        <v>404</v>
      </c>
      <c r="C9" s="32">
        <v>339800</v>
      </c>
      <c r="D9" s="985">
        <v>231064</v>
      </c>
      <c r="E9" s="986">
        <f>1-D9/C9</f>
        <v>0.32</v>
      </c>
      <c r="F9" s="987">
        <f>D9-500</f>
        <v>230564</v>
      </c>
      <c r="G9" s="618"/>
    </row>
    <row r="10" s="102" customFormat="1" ht="26.1" customHeight="1" spans="1:7">
      <c r="A10" s="690"/>
      <c r="B10" s="623" t="s">
        <v>405</v>
      </c>
      <c r="C10" s="32">
        <v>339800</v>
      </c>
      <c r="D10" s="985">
        <v>231064</v>
      </c>
      <c r="E10" s="986">
        <f>1-D10/C10</f>
        <v>0.32</v>
      </c>
      <c r="F10" s="987">
        <f>D10-500</f>
        <v>230564</v>
      </c>
      <c r="G10" s="618"/>
    </row>
    <row r="11" s="102" customFormat="1" ht="26.1" customHeight="1" spans="1:7">
      <c r="A11" s="690"/>
      <c r="B11" s="623" t="s">
        <v>406</v>
      </c>
      <c r="C11" s="32">
        <v>384900</v>
      </c>
      <c r="D11" s="985">
        <v>261732</v>
      </c>
      <c r="E11" s="986">
        <f>1-D11/C11</f>
        <v>0.32</v>
      </c>
      <c r="F11" s="987">
        <f>D11-500</f>
        <v>261232</v>
      </c>
      <c r="G11" s="618"/>
    </row>
    <row r="12" s="964" customFormat="1" ht="210.95" customHeight="1" spans="1:7">
      <c r="A12" s="690"/>
      <c r="B12" s="988" t="s">
        <v>407</v>
      </c>
      <c r="C12" s="989"/>
      <c r="D12" s="989"/>
      <c r="E12" s="990"/>
      <c r="F12" s="990"/>
      <c r="G12" s="618"/>
    </row>
    <row r="13" s="102" customFormat="1" ht="19.9" customHeight="1" spans="1:7">
      <c r="A13" s="690"/>
      <c r="B13" s="991" t="s">
        <v>408</v>
      </c>
      <c r="C13" s="992" t="s">
        <v>352</v>
      </c>
      <c r="D13" s="992" t="s">
        <v>353</v>
      </c>
      <c r="E13" s="993" t="s">
        <v>360</v>
      </c>
      <c r="F13" s="993" t="s">
        <v>355</v>
      </c>
      <c r="G13" s="618"/>
    </row>
    <row r="14" ht="16.15" customHeight="1" spans="1:7">
      <c r="A14" s="994"/>
      <c r="B14" s="995"/>
      <c r="C14" s="996" t="s">
        <v>409</v>
      </c>
      <c r="D14" s="997">
        <v>12</v>
      </c>
      <c r="E14" s="998" t="s">
        <v>410</v>
      </c>
      <c r="F14" s="999" t="s">
        <v>411</v>
      </c>
      <c r="G14" s="618"/>
    </row>
    <row r="15" s="102" customFormat="1" ht="13.9" customHeight="1" spans="1:7">
      <c r="A15" s="690"/>
      <c r="B15" s="995"/>
      <c r="C15" s="996"/>
      <c r="D15" s="997">
        <v>24</v>
      </c>
      <c r="E15" s="998">
        <v>0.5</v>
      </c>
      <c r="F15" s="999">
        <v>0.0209</v>
      </c>
      <c r="G15" s="618"/>
    </row>
    <row r="16" s="102" customFormat="1" ht="13.9" customHeight="1" spans="1:7">
      <c r="A16" s="690"/>
      <c r="B16" s="995"/>
      <c r="C16" s="996"/>
      <c r="D16" s="997">
        <v>24</v>
      </c>
      <c r="E16" s="998">
        <v>0.3</v>
      </c>
      <c r="F16" s="999">
        <v>0.0328</v>
      </c>
      <c r="G16" s="618"/>
    </row>
    <row r="17" s="102" customFormat="1" ht="13.9" customHeight="1" spans="1:7">
      <c r="A17" s="690"/>
      <c r="B17" s="995"/>
      <c r="C17" s="996"/>
      <c r="D17" s="997">
        <v>36</v>
      </c>
      <c r="E17" s="998">
        <v>0.3</v>
      </c>
      <c r="F17" s="999">
        <v>0.0606</v>
      </c>
      <c r="G17" s="618"/>
    </row>
    <row r="18" s="102" customFormat="1" ht="13.9" customHeight="1" spans="1:7">
      <c r="A18" s="690"/>
      <c r="B18" s="995"/>
      <c r="C18" s="996"/>
      <c r="D18" s="997">
        <v>48</v>
      </c>
      <c r="E18" s="998">
        <v>0.3</v>
      </c>
      <c r="F18" s="999">
        <v>0.1041</v>
      </c>
      <c r="G18" s="618"/>
    </row>
    <row r="19" s="102" customFormat="1" ht="13.9" customHeight="1" spans="1:7">
      <c r="A19" s="690"/>
      <c r="B19" s="995"/>
      <c r="C19" s="996"/>
      <c r="D19" s="997">
        <v>60</v>
      </c>
      <c r="E19" s="998">
        <v>0.3</v>
      </c>
      <c r="F19" s="999">
        <v>0.1355</v>
      </c>
      <c r="G19" s="618"/>
    </row>
    <row r="20" s="102" customFormat="1" ht="20.65" customHeight="1" spans="1:7">
      <c r="A20" s="690"/>
      <c r="B20" s="1000" t="s">
        <v>412</v>
      </c>
      <c r="C20" s="992" t="s">
        <v>352</v>
      </c>
      <c r="D20" s="992" t="s">
        <v>353</v>
      </c>
      <c r="E20" s="993" t="s">
        <v>360</v>
      </c>
      <c r="F20" s="993" t="s">
        <v>355</v>
      </c>
      <c r="G20" s="618"/>
    </row>
    <row r="21" ht="16.15" customHeight="1" spans="1:7">
      <c r="A21" s="994"/>
      <c r="B21" s="995"/>
      <c r="C21" s="996" t="s">
        <v>409</v>
      </c>
      <c r="D21" s="997">
        <v>12</v>
      </c>
      <c r="E21" s="998" t="s">
        <v>410</v>
      </c>
      <c r="F21" s="999" t="s">
        <v>413</v>
      </c>
      <c r="G21" s="618"/>
    </row>
    <row r="22" s="102" customFormat="1" ht="13.9" customHeight="1" spans="1:7">
      <c r="A22" s="690"/>
      <c r="B22" s="1001"/>
      <c r="C22" s="996"/>
      <c r="D22" s="997">
        <v>24</v>
      </c>
      <c r="E22" s="998">
        <v>0.5</v>
      </c>
      <c r="F22" s="999">
        <v>0.0216</v>
      </c>
      <c r="G22" s="618"/>
    </row>
    <row r="23" s="102" customFormat="1" ht="13.9" customHeight="1" spans="1:7">
      <c r="A23" s="690"/>
      <c r="B23" s="1001"/>
      <c r="C23" s="996"/>
      <c r="D23" s="997">
        <v>24</v>
      </c>
      <c r="E23" s="998">
        <v>0.3</v>
      </c>
      <c r="F23" s="999">
        <v>0.0528</v>
      </c>
      <c r="G23" s="618"/>
    </row>
    <row r="24" s="102" customFormat="1" ht="13.9" customHeight="1" spans="1:7">
      <c r="A24" s="690"/>
      <c r="B24" s="1001"/>
      <c r="C24" s="996"/>
      <c r="D24" s="997">
        <v>36</v>
      </c>
      <c r="E24" s="998">
        <v>0.3</v>
      </c>
      <c r="F24" s="999">
        <v>0.0936</v>
      </c>
      <c r="G24" s="618"/>
    </row>
    <row r="25" s="102" customFormat="1" ht="13.9" customHeight="1" spans="1:7">
      <c r="A25" s="690"/>
      <c r="B25" s="1001"/>
      <c r="C25" s="996"/>
      <c r="D25" s="997">
        <v>48</v>
      </c>
      <c r="E25" s="998">
        <v>0.3</v>
      </c>
      <c r="F25" s="999">
        <v>0.1392</v>
      </c>
      <c r="G25" s="618"/>
    </row>
    <row r="26" s="102" customFormat="1" ht="13.9" customHeight="1" spans="1:7">
      <c r="A26" s="690"/>
      <c r="B26" s="1002"/>
      <c r="C26" s="996"/>
      <c r="D26" s="997">
        <v>60</v>
      </c>
      <c r="E26" s="998">
        <v>0.3</v>
      </c>
      <c r="F26" s="999">
        <v>0.168</v>
      </c>
      <c r="G26" s="618"/>
    </row>
    <row r="27" s="102" customFormat="1" ht="21.6" customHeight="1" spans="1:7">
      <c r="A27" s="690"/>
      <c r="B27" s="991" t="s">
        <v>414</v>
      </c>
      <c r="C27" s="992" t="s">
        <v>352</v>
      </c>
      <c r="D27" s="992" t="s">
        <v>353</v>
      </c>
      <c r="E27" s="993" t="s">
        <v>360</v>
      </c>
      <c r="F27" s="993" t="s">
        <v>355</v>
      </c>
      <c r="G27" s="618"/>
    </row>
    <row r="28" ht="16.15" customHeight="1" spans="1:7">
      <c r="A28" s="994"/>
      <c r="B28" s="995"/>
      <c r="C28" s="996" t="s">
        <v>409</v>
      </c>
      <c r="D28" s="997">
        <v>12</v>
      </c>
      <c r="E28" s="998" t="s">
        <v>410</v>
      </c>
      <c r="F28" s="999" t="s">
        <v>411</v>
      </c>
      <c r="G28" s="618"/>
    </row>
    <row r="29" s="102" customFormat="1" ht="13.9" customHeight="1" spans="1:7">
      <c r="A29" s="690"/>
      <c r="B29" s="995"/>
      <c r="C29" s="996"/>
      <c r="D29" s="997">
        <v>24</v>
      </c>
      <c r="E29" s="998">
        <v>0.5</v>
      </c>
      <c r="F29" s="999">
        <v>0.0209</v>
      </c>
      <c r="G29" s="618"/>
    </row>
    <row r="30" s="102" customFormat="1" ht="13.9" customHeight="1" spans="1:7">
      <c r="A30" s="690"/>
      <c r="B30" s="995"/>
      <c r="C30" s="996"/>
      <c r="D30" s="997">
        <v>24</v>
      </c>
      <c r="E30" s="998">
        <v>0.3</v>
      </c>
      <c r="F30" s="999">
        <v>0.0528</v>
      </c>
      <c r="G30" s="618"/>
    </row>
    <row r="31" s="963" customFormat="1" ht="13.9" customHeight="1" spans="1:7">
      <c r="A31" s="690"/>
      <c r="B31" s="995"/>
      <c r="C31" s="996"/>
      <c r="D31" s="997">
        <v>36</v>
      </c>
      <c r="E31" s="998">
        <v>0.3</v>
      </c>
      <c r="F31" s="999">
        <v>0.0936</v>
      </c>
      <c r="G31" s="618"/>
    </row>
    <row r="32" s="102" customFormat="1" ht="13.9" customHeight="1" spans="1:7">
      <c r="A32" s="690"/>
      <c r="B32" s="995"/>
      <c r="C32" s="996"/>
      <c r="D32" s="997">
        <v>48</v>
      </c>
      <c r="E32" s="998">
        <v>0.3</v>
      </c>
      <c r="F32" s="999">
        <v>0.1381</v>
      </c>
      <c r="G32" s="618"/>
    </row>
    <row r="33" s="102" customFormat="1" ht="13.9" customHeight="1" spans="1:7">
      <c r="A33" s="690"/>
      <c r="B33" s="995"/>
      <c r="C33" s="996"/>
      <c r="D33" s="997">
        <v>60</v>
      </c>
      <c r="E33" s="998">
        <v>0.3</v>
      </c>
      <c r="F33" s="999">
        <v>0.168</v>
      </c>
      <c r="G33" s="618"/>
    </row>
    <row r="34" s="963" customFormat="1" ht="33.95" customHeight="1" spans="1:7">
      <c r="A34" s="856" t="s">
        <v>176</v>
      </c>
      <c r="B34" s="856" t="s">
        <v>177</v>
      </c>
      <c r="C34" s="931" t="s">
        <v>178</v>
      </c>
      <c r="D34" s="931" t="s">
        <v>179</v>
      </c>
      <c r="E34" s="856" t="s">
        <v>180</v>
      </c>
      <c r="F34" s="856" t="s">
        <v>400</v>
      </c>
      <c r="G34" s="856" t="s">
        <v>401</v>
      </c>
    </row>
    <row r="35" s="102" customFormat="1" ht="26.1" customHeight="1" spans="1:7">
      <c r="A35" s="690" t="s">
        <v>415</v>
      </c>
      <c r="B35" s="623" t="s">
        <v>416</v>
      </c>
      <c r="C35" s="32">
        <v>406900</v>
      </c>
      <c r="D35" s="1003">
        <v>272623</v>
      </c>
      <c r="E35" s="813">
        <f t="shared" ref="E35:E39" si="0">1-D35/C35</f>
        <v>0.33</v>
      </c>
      <c r="F35" s="674">
        <f t="shared" ref="F35:F39" si="1">D35-500</f>
        <v>272123</v>
      </c>
      <c r="G35" s="618">
        <v>2500</v>
      </c>
    </row>
    <row r="36" s="102" customFormat="1" ht="26.1" customHeight="1" spans="1:7">
      <c r="A36" s="690"/>
      <c r="B36" s="623" t="s">
        <v>417</v>
      </c>
      <c r="C36" s="32">
        <v>450900</v>
      </c>
      <c r="D36" s="1004">
        <v>302103</v>
      </c>
      <c r="E36" s="813">
        <f t="shared" si="0"/>
        <v>0.33</v>
      </c>
      <c r="F36" s="674">
        <f t="shared" si="1"/>
        <v>301603</v>
      </c>
      <c r="G36" s="618"/>
    </row>
    <row r="37" s="102" customFormat="1" ht="26.1" customHeight="1" spans="1:7">
      <c r="A37" s="690"/>
      <c r="B37" s="623" t="s">
        <v>418</v>
      </c>
      <c r="C37" s="32">
        <v>505900</v>
      </c>
      <c r="D37" s="1005">
        <v>338953</v>
      </c>
      <c r="E37" s="813">
        <f t="shared" si="0"/>
        <v>0.33</v>
      </c>
      <c r="F37" s="674">
        <f t="shared" si="1"/>
        <v>338453</v>
      </c>
      <c r="G37" s="618"/>
    </row>
    <row r="38" s="965" customFormat="1" ht="26.1" customHeight="1" spans="1:7">
      <c r="A38" s="601"/>
      <c r="B38" s="1006" t="s">
        <v>419</v>
      </c>
      <c r="C38" s="32">
        <v>499900</v>
      </c>
      <c r="D38" s="1007">
        <v>354929</v>
      </c>
      <c r="E38" s="813">
        <f t="shared" si="0"/>
        <v>0.29</v>
      </c>
      <c r="F38" s="675">
        <f t="shared" si="1"/>
        <v>354429</v>
      </c>
      <c r="G38" s="1008"/>
    </row>
    <row r="39" s="965" customFormat="1" ht="26.1" customHeight="1" spans="1:7">
      <c r="A39" s="601"/>
      <c r="B39" s="1006" t="s">
        <v>420</v>
      </c>
      <c r="C39" s="32">
        <v>613900</v>
      </c>
      <c r="D39" s="1007">
        <v>435869</v>
      </c>
      <c r="E39" s="813">
        <f t="shared" si="0"/>
        <v>0.29</v>
      </c>
      <c r="F39" s="675">
        <f t="shared" si="1"/>
        <v>435369</v>
      </c>
      <c r="G39" s="1008"/>
    </row>
    <row r="40" s="965" customFormat="1" ht="212.1" customHeight="1" spans="1:7">
      <c r="A40" s="601"/>
      <c r="B40" s="1009" t="s">
        <v>421</v>
      </c>
      <c r="C40" s="1010"/>
      <c r="D40" s="1010"/>
      <c r="E40" s="1011"/>
      <c r="F40" s="1011"/>
      <c r="G40" s="1008"/>
    </row>
    <row r="41" s="102" customFormat="1" ht="18" customHeight="1" spans="1:7">
      <c r="A41" s="690"/>
      <c r="B41" s="991" t="s">
        <v>422</v>
      </c>
      <c r="C41" s="992" t="s">
        <v>352</v>
      </c>
      <c r="D41" s="992" t="s">
        <v>353</v>
      </c>
      <c r="E41" s="993" t="s">
        <v>360</v>
      </c>
      <c r="F41" s="993" t="s">
        <v>355</v>
      </c>
      <c r="G41" s="618"/>
    </row>
    <row r="42" ht="16.15" customHeight="1" spans="1:7">
      <c r="A42" s="994"/>
      <c r="B42" s="995"/>
      <c r="C42" s="996" t="s">
        <v>409</v>
      </c>
      <c r="D42" s="997">
        <v>12</v>
      </c>
      <c r="E42" s="998" t="s">
        <v>410</v>
      </c>
      <c r="F42" s="999" t="s">
        <v>423</v>
      </c>
      <c r="G42" s="618"/>
    </row>
    <row r="43" s="102" customFormat="1" ht="16.15" customHeight="1" spans="1:7">
      <c r="A43" s="690"/>
      <c r="B43" s="995"/>
      <c r="C43" s="996"/>
      <c r="D43" s="997">
        <v>24</v>
      </c>
      <c r="E43" s="998">
        <v>0.5</v>
      </c>
      <c r="F43" s="999">
        <v>0.0209</v>
      </c>
      <c r="G43" s="618"/>
    </row>
    <row r="44" s="102" customFormat="1" ht="16.15" customHeight="1" spans="1:7">
      <c r="A44" s="690"/>
      <c r="B44" s="995"/>
      <c r="C44" s="996"/>
      <c r="D44" s="997">
        <v>24</v>
      </c>
      <c r="E44" s="998">
        <v>0.3</v>
      </c>
      <c r="F44" s="999">
        <v>0.0328</v>
      </c>
      <c r="G44" s="618"/>
    </row>
    <row r="45" s="102" customFormat="1" ht="16.15" customHeight="1" spans="1:7">
      <c r="A45" s="690"/>
      <c r="B45" s="995"/>
      <c r="C45" s="996"/>
      <c r="D45" s="997">
        <v>36</v>
      </c>
      <c r="E45" s="998">
        <v>0.3</v>
      </c>
      <c r="F45" s="999">
        <v>0.0606</v>
      </c>
      <c r="G45" s="618"/>
    </row>
    <row r="46" s="102" customFormat="1" ht="16.15" customHeight="1" spans="1:7">
      <c r="A46" s="690"/>
      <c r="B46" s="995"/>
      <c r="C46" s="996"/>
      <c r="D46" s="997">
        <v>48</v>
      </c>
      <c r="E46" s="998">
        <v>0.3</v>
      </c>
      <c r="F46" s="999">
        <v>0.1041</v>
      </c>
      <c r="G46" s="618"/>
    </row>
    <row r="47" s="102" customFormat="1" ht="16.15" customHeight="1" spans="1:7">
      <c r="A47" s="690"/>
      <c r="B47" s="995"/>
      <c r="C47" s="996"/>
      <c r="D47" s="997">
        <v>60</v>
      </c>
      <c r="E47" s="998">
        <v>0.3</v>
      </c>
      <c r="F47" s="999">
        <v>0.1355</v>
      </c>
      <c r="G47" s="618"/>
    </row>
    <row r="48" s="102" customFormat="1" ht="18" customHeight="1" spans="1:7">
      <c r="A48" s="690"/>
      <c r="B48" s="991" t="s">
        <v>424</v>
      </c>
      <c r="C48" s="992" t="s">
        <v>352</v>
      </c>
      <c r="D48" s="992" t="s">
        <v>353</v>
      </c>
      <c r="E48" s="993" t="s">
        <v>360</v>
      </c>
      <c r="F48" s="993" t="s">
        <v>355</v>
      </c>
      <c r="G48" s="618"/>
    </row>
    <row r="49" ht="16.15" customHeight="1" spans="1:7">
      <c r="A49" s="994"/>
      <c r="B49" s="995"/>
      <c r="C49" s="996" t="s">
        <v>409</v>
      </c>
      <c r="D49" s="997">
        <v>12</v>
      </c>
      <c r="E49" s="998" t="s">
        <v>410</v>
      </c>
      <c r="F49" s="999" t="s">
        <v>425</v>
      </c>
      <c r="G49" s="618"/>
    </row>
    <row r="50" s="102" customFormat="1" ht="16.15" customHeight="1" spans="1:7">
      <c r="A50" s="690"/>
      <c r="B50" s="995"/>
      <c r="C50" s="996"/>
      <c r="D50" s="997">
        <v>24</v>
      </c>
      <c r="E50" s="998">
        <v>0.5</v>
      </c>
      <c r="F50" s="999">
        <v>0.0216</v>
      </c>
      <c r="G50" s="618"/>
    </row>
    <row r="51" s="102" customFormat="1" ht="16.15" customHeight="1" spans="1:7">
      <c r="A51" s="690"/>
      <c r="B51" s="995"/>
      <c r="C51" s="996"/>
      <c r="D51" s="997">
        <v>24</v>
      </c>
      <c r="E51" s="998">
        <v>0.3</v>
      </c>
      <c r="F51" s="999">
        <v>0.0528</v>
      </c>
      <c r="G51" s="618"/>
    </row>
    <row r="52" s="102" customFormat="1" ht="16.15" customHeight="1" spans="1:7">
      <c r="A52" s="690"/>
      <c r="B52" s="995"/>
      <c r="C52" s="996"/>
      <c r="D52" s="997">
        <v>36</v>
      </c>
      <c r="E52" s="998">
        <v>0.3</v>
      </c>
      <c r="F52" s="999">
        <v>0.0936</v>
      </c>
      <c r="G52" s="618"/>
    </row>
    <row r="53" s="102" customFormat="1" ht="16.15" customHeight="1" spans="1:7">
      <c r="A53" s="690"/>
      <c r="B53" s="995"/>
      <c r="C53" s="996"/>
      <c r="D53" s="997">
        <v>48</v>
      </c>
      <c r="E53" s="998">
        <v>0.3</v>
      </c>
      <c r="F53" s="999">
        <v>0.1392</v>
      </c>
      <c r="G53" s="618"/>
    </row>
    <row r="54" s="102" customFormat="1" ht="16.15" customHeight="1" spans="1:7">
      <c r="A54" s="690"/>
      <c r="B54" s="995"/>
      <c r="C54" s="996"/>
      <c r="D54" s="997">
        <v>60</v>
      </c>
      <c r="E54" s="998">
        <v>0.3</v>
      </c>
      <c r="F54" s="999">
        <v>0.168</v>
      </c>
      <c r="G54" s="618"/>
    </row>
    <row r="55" s="102" customFormat="1" ht="21" customHeight="1" spans="1:7">
      <c r="A55" s="690"/>
      <c r="B55" s="991" t="s">
        <v>426</v>
      </c>
      <c r="C55" s="992" t="s">
        <v>352</v>
      </c>
      <c r="D55" s="992" t="s">
        <v>353</v>
      </c>
      <c r="E55" s="993" t="s">
        <v>354</v>
      </c>
      <c r="F55" s="993" t="s">
        <v>355</v>
      </c>
      <c r="G55" s="618"/>
    </row>
    <row r="56" ht="16.15" customHeight="1" spans="1:7">
      <c r="A56" s="994"/>
      <c r="B56" s="995"/>
      <c r="C56" s="996" t="s">
        <v>409</v>
      </c>
      <c r="D56" s="997">
        <v>12</v>
      </c>
      <c r="E56" s="998" t="s">
        <v>410</v>
      </c>
      <c r="F56" s="999" t="s">
        <v>423</v>
      </c>
      <c r="G56" s="618"/>
    </row>
    <row r="57" s="102" customFormat="1" ht="16.15" customHeight="1" spans="1:7">
      <c r="A57" s="690"/>
      <c r="B57" s="995"/>
      <c r="C57" s="996"/>
      <c r="D57" s="997">
        <v>24</v>
      </c>
      <c r="E57" s="998">
        <v>0.5</v>
      </c>
      <c r="F57" s="999">
        <v>0.0209</v>
      </c>
      <c r="G57" s="618"/>
    </row>
    <row r="58" s="102" customFormat="1" ht="16.15" customHeight="1" spans="1:7">
      <c r="A58" s="690"/>
      <c r="B58" s="995"/>
      <c r="C58" s="996"/>
      <c r="D58" s="997">
        <v>24</v>
      </c>
      <c r="E58" s="998">
        <v>0.3</v>
      </c>
      <c r="F58" s="999">
        <v>0.0528</v>
      </c>
      <c r="G58" s="618"/>
    </row>
    <row r="59" s="102" customFormat="1" ht="16.15" customHeight="1" spans="1:7">
      <c r="A59" s="690"/>
      <c r="B59" s="995"/>
      <c r="C59" s="996"/>
      <c r="D59" s="997">
        <v>36</v>
      </c>
      <c r="E59" s="998">
        <v>0.3</v>
      </c>
      <c r="F59" s="999">
        <v>0.0936</v>
      </c>
      <c r="G59" s="618"/>
    </row>
    <row r="60" s="102" customFormat="1" ht="16.15" customHeight="1" spans="1:7">
      <c r="A60" s="690"/>
      <c r="B60" s="995"/>
      <c r="C60" s="996"/>
      <c r="D60" s="997">
        <v>48</v>
      </c>
      <c r="E60" s="998">
        <v>0.3</v>
      </c>
      <c r="F60" s="999">
        <v>0.1381</v>
      </c>
      <c r="G60" s="618"/>
    </row>
    <row r="61" s="102" customFormat="1" ht="16.15" customHeight="1" spans="1:7">
      <c r="A61" s="690"/>
      <c r="B61" s="995"/>
      <c r="C61" s="996"/>
      <c r="D61" s="997">
        <v>60</v>
      </c>
      <c r="E61" s="998">
        <v>0.3</v>
      </c>
      <c r="F61" s="999">
        <v>0.168</v>
      </c>
      <c r="G61" s="618"/>
    </row>
    <row r="62" s="963" customFormat="1" ht="33.95" customHeight="1" spans="1:7">
      <c r="A62" s="856"/>
      <c r="B62" s="856" t="s">
        <v>177</v>
      </c>
      <c r="C62" s="931" t="s">
        <v>178</v>
      </c>
      <c r="D62" s="931" t="s">
        <v>179</v>
      </c>
      <c r="E62" s="856" t="s">
        <v>180</v>
      </c>
      <c r="F62" s="856" t="s">
        <v>400</v>
      </c>
      <c r="G62" s="856" t="s">
        <v>401</v>
      </c>
    </row>
    <row r="63" s="102" customFormat="1" ht="26.1" customHeight="1" spans="1:7">
      <c r="A63" s="690" t="s">
        <v>427</v>
      </c>
      <c r="B63" s="46" t="s">
        <v>428</v>
      </c>
      <c r="C63" s="32">
        <v>396900</v>
      </c>
      <c r="D63" s="1012">
        <v>265923.74</v>
      </c>
      <c r="E63" s="813">
        <f t="shared" ref="E63:E70" si="2">1-D63/C63</f>
        <v>0.329998135550516</v>
      </c>
      <c r="F63" s="674">
        <f t="shared" ref="F63:F70" si="3">D63-500</f>
        <v>265423.74</v>
      </c>
      <c r="G63" s="618">
        <v>2800</v>
      </c>
    </row>
    <row r="64" s="102" customFormat="1" ht="26.1" customHeight="1" spans="1:7">
      <c r="A64" s="690"/>
      <c r="B64" s="46" t="s">
        <v>429</v>
      </c>
      <c r="C64" s="32">
        <v>399900</v>
      </c>
      <c r="D64" s="1012">
        <v>267933.6</v>
      </c>
      <c r="E64" s="813">
        <f t="shared" si="2"/>
        <v>0.329998499624906</v>
      </c>
      <c r="F64" s="674">
        <f t="shared" si="3"/>
        <v>267433.6</v>
      </c>
      <c r="G64" s="618"/>
    </row>
    <row r="65" s="102" customFormat="1" ht="26.1" customHeight="1" spans="1:7">
      <c r="A65" s="692"/>
      <c r="B65" s="46" t="s">
        <v>430</v>
      </c>
      <c r="C65" s="32">
        <v>425900</v>
      </c>
      <c r="D65" s="1012">
        <v>285354.1</v>
      </c>
      <c r="E65" s="813">
        <f t="shared" si="2"/>
        <v>0.329997417234093</v>
      </c>
      <c r="F65" s="674">
        <f t="shared" si="3"/>
        <v>284854.1</v>
      </c>
      <c r="G65" s="618"/>
    </row>
    <row r="66" s="102" customFormat="1" ht="30" customHeight="1" spans="1:7">
      <c r="A66" s="692"/>
      <c r="B66" s="46" t="s">
        <v>431</v>
      </c>
      <c r="C66" s="44">
        <v>451700</v>
      </c>
      <c r="D66" s="1012">
        <v>302640.36</v>
      </c>
      <c r="E66" s="813">
        <f t="shared" si="2"/>
        <v>0.329996989152092</v>
      </c>
      <c r="F66" s="674">
        <f t="shared" si="3"/>
        <v>302140.36</v>
      </c>
      <c r="G66" s="618"/>
    </row>
    <row r="67" s="966" customFormat="1" ht="26.1" customHeight="1" spans="1:7">
      <c r="A67" s="692"/>
      <c r="B67" s="46" t="s">
        <v>432</v>
      </c>
      <c r="C67" s="32">
        <v>427900</v>
      </c>
      <c r="D67" s="1012">
        <v>286694.24</v>
      </c>
      <c r="E67" s="813">
        <f t="shared" si="2"/>
        <v>0.329997102126665</v>
      </c>
      <c r="F67" s="674">
        <f t="shared" si="3"/>
        <v>286194.24</v>
      </c>
      <c r="G67" s="618"/>
    </row>
    <row r="68" s="966" customFormat="1" ht="26.1" customHeight="1" spans="1:7">
      <c r="A68" s="692"/>
      <c r="B68" s="46" t="s">
        <v>433</v>
      </c>
      <c r="C68" s="32">
        <v>453700</v>
      </c>
      <c r="D68" s="1012">
        <v>303980.52</v>
      </c>
      <c r="E68" s="813">
        <f t="shared" si="2"/>
        <v>0.329996649768569</v>
      </c>
      <c r="F68" s="674">
        <f t="shared" si="3"/>
        <v>303480.52</v>
      </c>
      <c r="G68" s="618"/>
    </row>
    <row r="69" s="966" customFormat="1" ht="26.1" customHeight="1" spans="1:7">
      <c r="A69" s="692"/>
      <c r="B69" s="46" t="s">
        <v>434</v>
      </c>
      <c r="C69" s="32">
        <v>425900</v>
      </c>
      <c r="D69" s="1012">
        <v>285354.1</v>
      </c>
      <c r="E69" s="813">
        <f t="shared" si="2"/>
        <v>0.329997417234093</v>
      </c>
      <c r="F69" s="674">
        <f t="shared" si="3"/>
        <v>284854.1</v>
      </c>
      <c r="G69" s="618"/>
    </row>
    <row r="70" s="966" customFormat="1" ht="30" customHeight="1" spans="1:7">
      <c r="A70" s="692"/>
      <c r="B70" s="46" t="s">
        <v>435</v>
      </c>
      <c r="C70" s="44">
        <v>451700</v>
      </c>
      <c r="D70" s="1012">
        <v>302640.36</v>
      </c>
      <c r="E70" s="813">
        <f t="shared" si="2"/>
        <v>0.329996989152092</v>
      </c>
      <c r="F70" s="674">
        <f t="shared" si="3"/>
        <v>302140.36</v>
      </c>
      <c r="G70" s="618"/>
    </row>
    <row r="71" s="966" customFormat="1" ht="30" customHeight="1" spans="1:7">
      <c r="A71" s="692"/>
      <c r="B71" s="46" t="s">
        <v>436</v>
      </c>
      <c r="C71" s="44">
        <v>427900</v>
      </c>
      <c r="D71" s="1012">
        <v>286694.24</v>
      </c>
      <c r="E71" s="813">
        <f t="shared" ref="E71:E75" si="4">1-D71/C71</f>
        <v>0.329997102126665</v>
      </c>
      <c r="F71" s="674">
        <f t="shared" ref="F71:F75" si="5">D71-500</f>
        <v>286194.24</v>
      </c>
      <c r="G71" s="618"/>
    </row>
    <row r="72" s="966" customFormat="1" ht="30" customHeight="1" spans="1:7">
      <c r="A72" s="692"/>
      <c r="B72" s="46" t="s">
        <v>437</v>
      </c>
      <c r="C72" s="44">
        <v>453700</v>
      </c>
      <c r="D72" s="1012">
        <v>303980.52</v>
      </c>
      <c r="E72" s="813">
        <f t="shared" si="4"/>
        <v>0.329996649768569</v>
      </c>
      <c r="F72" s="674">
        <f t="shared" si="5"/>
        <v>303480.52</v>
      </c>
      <c r="G72" s="618"/>
    </row>
    <row r="73" s="967" customFormat="1" ht="26.65" customHeight="1" spans="1:7">
      <c r="A73" s="703"/>
      <c r="B73" s="1013" t="s">
        <v>438</v>
      </c>
      <c r="C73" s="1014">
        <v>523900</v>
      </c>
      <c r="D73" s="1012">
        <v>361492.25</v>
      </c>
      <c r="E73" s="1015">
        <f t="shared" si="4"/>
        <v>0.309997614048483</v>
      </c>
      <c r="F73" s="1016">
        <f t="shared" si="5"/>
        <v>360992.25</v>
      </c>
      <c r="G73" s="1008"/>
    </row>
    <row r="74" s="967" customFormat="1" ht="26.65" customHeight="1" spans="1:7">
      <c r="A74" s="703"/>
      <c r="B74" s="1013" t="s">
        <v>439</v>
      </c>
      <c r="C74" s="1014">
        <v>523900</v>
      </c>
      <c r="D74" s="1012">
        <v>361492.25</v>
      </c>
      <c r="E74" s="1015">
        <f t="shared" si="4"/>
        <v>0.309997614048483</v>
      </c>
      <c r="F74" s="1016">
        <f t="shared" si="5"/>
        <v>360992.25</v>
      </c>
      <c r="G74" s="1008"/>
    </row>
    <row r="75" s="967" customFormat="1" ht="26.65" customHeight="1" spans="1:7">
      <c r="A75" s="703"/>
      <c r="B75" s="42" t="s">
        <v>440</v>
      </c>
      <c r="C75" s="44">
        <v>603900</v>
      </c>
      <c r="D75" s="1012">
        <v>416692.48</v>
      </c>
      <c r="E75" s="1015">
        <f t="shared" si="4"/>
        <v>0.309997549263123</v>
      </c>
      <c r="F75" s="1016">
        <f t="shared" si="5"/>
        <v>416192.48</v>
      </c>
      <c r="G75" s="1008"/>
    </row>
    <row r="76" s="967" customFormat="1" ht="249.95" customHeight="1" spans="1:7">
      <c r="A76" s="703"/>
      <c r="B76" s="1017" t="s">
        <v>441</v>
      </c>
      <c r="C76" s="1018"/>
      <c r="D76" s="1018"/>
      <c r="E76" s="1019"/>
      <c r="F76" s="1019"/>
      <c r="G76" s="1008"/>
    </row>
    <row r="77" s="966" customFormat="1" ht="19.9" customHeight="1" spans="1:7">
      <c r="A77" s="692"/>
      <c r="B77" s="991" t="s">
        <v>442</v>
      </c>
      <c r="C77" s="992" t="s">
        <v>352</v>
      </c>
      <c r="D77" s="992" t="s">
        <v>353</v>
      </c>
      <c r="E77" s="993" t="s">
        <v>360</v>
      </c>
      <c r="F77" s="993" t="s">
        <v>355</v>
      </c>
      <c r="G77" s="618"/>
    </row>
    <row r="78" ht="16.15" customHeight="1" spans="1:7">
      <c r="A78" s="994"/>
      <c r="B78" s="995"/>
      <c r="C78" s="996" t="s">
        <v>409</v>
      </c>
      <c r="D78" s="997">
        <v>12</v>
      </c>
      <c r="E78" s="998" t="s">
        <v>410</v>
      </c>
      <c r="F78" s="999" t="s">
        <v>423</v>
      </c>
      <c r="G78" s="618"/>
    </row>
    <row r="79" s="966" customFormat="1" ht="16.15" customHeight="1" spans="1:7">
      <c r="A79" s="692"/>
      <c r="B79" s="995"/>
      <c r="C79" s="996"/>
      <c r="D79" s="997">
        <v>24</v>
      </c>
      <c r="E79" s="998">
        <v>0.5</v>
      </c>
      <c r="F79" s="999">
        <v>0.0209</v>
      </c>
      <c r="G79" s="618"/>
    </row>
    <row r="80" s="966" customFormat="1" ht="16.15" customHeight="1" spans="1:7">
      <c r="A80" s="692"/>
      <c r="B80" s="995"/>
      <c r="C80" s="996"/>
      <c r="D80" s="997">
        <v>24</v>
      </c>
      <c r="E80" s="998">
        <v>0.3</v>
      </c>
      <c r="F80" s="999">
        <v>0.0328</v>
      </c>
      <c r="G80" s="618"/>
    </row>
    <row r="81" s="966" customFormat="1" ht="16.15" customHeight="1" spans="1:7">
      <c r="A81" s="692"/>
      <c r="B81" s="995"/>
      <c r="C81" s="996"/>
      <c r="D81" s="997">
        <v>36</v>
      </c>
      <c r="E81" s="998">
        <v>0.3</v>
      </c>
      <c r="F81" s="999">
        <v>0.0606</v>
      </c>
      <c r="G81" s="618"/>
    </row>
    <row r="82" s="966" customFormat="1" ht="16.15" customHeight="1" spans="1:7">
      <c r="A82" s="692"/>
      <c r="B82" s="995"/>
      <c r="C82" s="996"/>
      <c r="D82" s="997">
        <v>48</v>
      </c>
      <c r="E82" s="998">
        <v>0.3</v>
      </c>
      <c r="F82" s="999">
        <v>0.1041</v>
      </c>
      <c r="G82" s="618"/>
    </row>
    <row r="83" s="966" customFormat="1" ht="16.15" customHeight="1" spans="1:7">
      <c r="A83" s="692"/>
      <c r="B83" s="995"/>
      <c r="C83" s="996"/>
      <c r="D83" s="997">
        <v>60</v>
      </c>
      <c r="E83" s="998">
        <v>0.3</v>
      </c>
      <c r="F83" s="999">
        <v>0.1355</v>
      </c>
      <c r="G83" s="618"/>
    </row>
    <row r="84" s="966" customFormat="1" ht="19.9" customHeight="1" spans="1:7">
      <c r="A84" s="692"/>
      <c r="B84" s="1000" t="s">
        <v>443</v>
      </c>
      <c r="C84" s="992" t="s">
        <v>352</v>
      </c>
      <c r="D84" s="992" t="s">
        <v>353</v>
      </c>
      <c r="E84" s="993" t="s">
        <v>360</v>
      </c>
      <c r="F84" s="993" t="s">
        <v>355</v>
      </c>
      <c r="G84" s="618"/>
    </row>
    <row r="85" ht="16.15" customHeight="1" spans="1:7">
      <c r="A85" s="994"/>
      <c r="B85" s="995"/>
      <c r="C85" s="996" t="s">
        <v>409</v>
      </c>
      <c r="D85" s="997">
        <v>12</v>
      </c>
      <c r="E85" s="998" t="s">
        <v>410</v>
      </c>
      <c r="F85" s="999" t="s">
        <v>425</v>
      </c>
      <c r="G85" s="618"/>
    </row>
    <row r="86" s="966" customFormat="1" ht="16.15" customHeight="1" spans="1:7">
      <c r="A86" s="692"/>
      <c r="B86" s="1001"/>
      <c r="C86" s="996"/>
      <c r="D86" s="997">
        <v>24</v>
      </c>
      <c r="E86" s="998">
        <v>0.5</v>
      </c>
      <c r="F86" s="999">
        <v>0.0216</v>
      </c>
      <c r="G86" s="618"/>
    </row>
    <row r="87" s="966" customFormat="1" ht="16.15" customHeight="1" spans="1:7">
      <c r="A87" s="692"/>
      <c r="B87" s="1001"/>
      <c r="C87" s="996"/>
      <c r="D87" s="997">
        <v>24</v>
      </c>
      <c r="E87" s="998">
        <v>0.3</v>
      </c>
      <c r="F87" s="999">
        <v>0.0528</v>
      </c>
      <c r="G87" s="618"/>
    </row>
    <row r="88" s="966" customFormat="1" ht="16.15" customHeight="1" spans="1:7">
      <c r="A88" s="692"/>
      <c r="B88" s="1001"/>
      <c r="C88" s="996"/>
      <c r="D88" s="997">
        <v>36</v>
      </c>
      <c r="E88" s="998">
        <v>0.3</v>
      </c>
      <c r="F88" s="999">
        <v>0.0936</v>
      </c>
      <c r="G88" s="618"/>
    </row>
    <row r="89" s="966" customFormat="1" ht="16.15" customHeight="1" spans="1:7">
      <c r="A89" s="692"/>
      <c r="B89" s="1001"/>
      <c r="C89" s="996"/>
      <c r="D89" s="997">
        <v>48</v>
      </c>
      <c r="E89" s="998">
        <v>0.3</v>
      </c>
      <c r="F89" s="999">
        <v>0.1392</v>
      </c>
      <c r="G89" s="618"/>
    </row>
    <row r="90" s="966" customFormat="1" ht="16.15" customHeight="1" spans="1:7">
      <c r="A90" s="692"/>
      <c r="B90" s="1002"/>
      <c r="C90" s="996"/>
      <c r="D90" s="997">
        <v>60</v>
      </c>
      <c r="E90" s="998">
        <v>0.3</v>
      </c>
      <c r="F90" s="999">
        <v>0.168</v>
      </c>
      <c r="G90" s="618"/>
    </row>
    <row r="91" s="966" customFormat="1" ht="19.9" customHeight="1" spans="1:7">
      <c r="A91" s="692"/>
      <c r="B91" s="991" t="s">
        <v>444</v>
      </c>
      <c r="C91" s="992" t="s">
        <v>352</v>
      </c>
      <c r="D91" s="992" t="s">
        <v>353</v>
      </c>
      <c r="E91" s="993" t="s">
        <v>360</v>
      </c>
      <c r="F91" s="993" t="s">
        <v>355</v>
      </c>
      <c r="G91" s="618"/>
    </row>
    <row r="92" ht="16.15" customHeight="1" spans="1:7">
      <c r="A92" s="994"/>
      <c r="B92" s="995"/>
      <c r="C92" s="996" t="s">
        <v>409</v>
      </c>
      <c r="D92" s="997">
        <v>12</v>
      </c>
      <c r="E92" s="998" t="s">
        <v>410</v>
      </c>
      <c r="F92" s="999" t="s">
        <v>423</v>
      </c>
      <c r="G92" s="618"/>
    </row>
    <row r="93" s="966" customFormat="1" ht="16.15" customHeight="1" spans="1:7">
      <c r="A93" s="692"/>
      <c r="B93" s="995"/>
      <c r="C93" s="996"/>
      <c r="D93" s="997">
        <v>24</v>
      </c>
      <c r="E93" s="998">
        <v>0.5</v>
      </c>
      <c r="F93" s="999">
        <v>0.0209</v>
      </c>
      <c r="G93" s="618"/>
    </row>
    <row r="94" s="966" customFormat="1" ht="16.15" customHeight="1" spans="1:7">
      <c r="A94" s="692"/>
      <c r="B94" s="995"/>
      <c r="C94" s="996"/>
      <c r="D94" s="997">
        <v>24</v>
      </c>
      <c r="E94" s="998">
        <v>0.3</v>
      </c>
      <c r="F94" s="999">
        <v>0.0528</v>
      </c>
      <c r="G94" s="618"/>
    </row>
    <row r="95" s="966" customFormat="1" ht="16.15" customHeight="1" spans="1:7">
      <c r="A95" s="692"/>
      <c r="B95" s="995"/>
      <c r="C95" s="996"/>
      <c r="D95" s="997">
        <v>36</v>
      </c>
      <c r="E95" s="998">
        <v>0.3</v>
      </c>
      <c r="F95" s="999">
        <v>0.0936</v>
      </c>
      <c r="G95" s="618"/>
    </row>
    <row r="96" s="966" customFormat="1" ht="16.15" customHeight="1" spans="1:7">
      <c r="A96" s="692"/>
      <c r="B96" s="995"/>
      <c r="C96" s="996"/>
      <c r="D96" s="997">
        <v>48</v>
      </c>
      <c r="E96" s="998">
        <v>0.3</v>
      </c>
      <c r="F96" s="999">
        <v>0.1381</v>
      </c>
      <c r="G96" s="618"/>
    </row>
    <row r="97" s="966" customFormat="1" ht="16.15" customHeight="1" spans="1:7">
      <c r="A97" s="692"/>
      <c r="B97" s="995"/>
      <c r="C97" s="996"/>
      <c r="D97" s="997">
        <v>60</v>
      </c>
      <c r="E97" s="998">
        <v>0.3</v>
      </c>
      <c r="F97" s="999">
        <v>0.168</v>
      </c>
      <c r="G97" s="618"/>
    </row>
    <row r="98" s="963" customFormat="1" ht="33.95" customHeight="1" spans="1:9">
      <c r="A98" s="856" t="s">
        <v>176</v>
      </c>
      <c r="B98" s="856" t="s">
        <v>177</v>
      </c>
      <c r="C98" s="931" t="s">
        <v>178</v>
      </c>
      <c r="D98" s="931" t="s">
        <v>179</v>
      </c>
      <c r="E98" s="856" t="s">
        <v>180</v>
      </c>
      <c r="F98" s="856" t="s">
        <v>400</v>
      </c>
      <c r="G98" s="856" t="s">
        <v>401</v>
      </c>
      <c r="I98" s="963" t="s">
        <v>445</v>
      </c>
    </row>
    <row r="99" s="965" customFormat="1" ht="26.1" customHeight="1" spans="1:7">
      <c r="A99" s="994" t="s">
        <v>446</v>
      </c>
      <c r="B99" s="1020" t="s">
        <v>447</v>
      </c>
      <c r="C99" s="1014">
        <v>269800</v>
      </c>
      <c r="D99" s="1021">
        <v>191558</v>
      </c>
      <c r="E99" s="1015">
        <f t="shared" ref="E99:E104" si="6">1-D99/C99</f>
        <v>0.29</v>
      </c>
      <c r="F99" s="1022">
        <f t="shared" ref="F99:F104" si="7">D99-500</f>
        <v>191058</v>
      </c>
      <c r="G99" s="618">
        <v>2800</v>
      </c>
    </row>
    <row r="100" s="965" customFormat="1" ht="26.1" customHeight="1" spans="1:7">
      <c r="A100" s="994"/>
      <c r="B100" s="1020" t="s">
        <v>448</v>
      </c>
      <c r="C100" s="1014">
        <v>286800</v>
      </c>
      <c r="D100" s="1021">
        <v>203628</v>
      </c>
      <c r="E100" s="1015">
        <f t="shared" si="6"/>
        <v>0.29</v>
      </c>
      <c r="F100" s="1022">
        <f t="shared" si="7"/>
        <v>203128</v>
      </c>
      <c r="G100" s="618"/>
    </row>
    <row r="101" s="965" customFormat="1" ht="26.1" customHeight="1" spans="1:7">
      <c r="A101" s="994"/>
      <c r="B101" s="1023" t="s">
        <v>449</v>
      </c>
      <c r="C101" s="44">
        <v>286800</v>
      </c>
      <c r="D101" s="1021">
        <v>203628</v>
      </c>
      <c r="E101" s="1015">
        <f t="shared" si="6"/>
        <v>0.29</v>
      </c>
      <c r="F101" s="1022">
        <f t="shared" si="7"/>
        <v>203128</v>
      </c>
      <c r="G101" s="618"/>
    </row>
    <row r="102" s="965" customFormat="1" ht="26.1" customHeight="1" spans="1:7">
      <c r="A102" s="994"/>
      <c r="B102" s="1023" t="s">
        <v>450</v>
      </c>
      <c r="C102" s="44">
        <v>318800</v>
      </c>
      <c r="D102" s="1021">
        <v>232724</v>
      </c>
      <c r="E102" s="1015">
        <f t="shared" si="6"/>
        <v>0.27</v>
      </c>
      <c r="F102" s="1022">
        <f t="shared" si="7"/>
        <v>232224</v>
      </c>
      <c r="G102" s="618"/>
    </row>
    <row r="103" s="965" customFormat="1" ht="26.1" customHeight="1" spans="1:7">
      <c r="A103" s="994"/>
      <c r="B103" s="1020" t="s">
        <v>451</v>
      </c>
      <c r="C103" s="1014">
        <v>318800</v>
      </c>
      <c r="D103" s="1021">
        <v>232724</v>
      </c>
      <c r="E103" s="1015">
        <f t="shared" si="6"/>
        <v>0.27</v>
      </c>
      <c r="F103" s="1022">
        <f t="shared" si="7"/>
        <v>232224</v>
      </c>
      <c r="G103" s="618"/>
    </row>
    <row r="104" s="965" customFormat="1" ht="26.1" customHeight="1" spans="1:7">
      <c r="A104" s="994"/>
      <c r="B104" s="1023" t="s">
        <v>452</v>
      </c>
      <c r="C104" s="44">
        <v>354800</v>
      </c>
      <c r="D104" s="1021">
        <v>259004</v>
      </c>
      <c r="E104" s="1015">
        <f t="shared" si="6"/>
        <v>0.27</v>
      </c>
      <c r="F104" s="1022">
        <f t="shared" si="7"/>
        <v>258504</v>
      </c>
      <c r="G104" s="618"/>
    </row>
    <row r="105" s="102" customFormat="1" ht="87" customHeight="1" spans="1:7">
      <c r="A105" s="994"/>
      <c r="B105" s="45" t="s">
        <v>453</v>
      </c>
      <c r="C105" s="1024"/>
      <c r="D105" s="1024"/>
      <c r="E105" s="1025"/>
      <c r="F105" s="1025"/>
      <c r="G105" s="618"/>
    </row>
    <row r="106" s="102" customFormat="1" ht="13.9" customHeight="1" spans="1:7">
      <c r="A106" s="994"/>
      <c r="B106" s="991" t="s">
        <v>454</v>
      </c>
      <c r="C106" s="992" t="s">
        <v>352</v>
      </c>
      <c r="D106" s="992" t="s">
        <v>353</v>
      </c>
      <c r="E106" s="993" t="s">
        <v>360</v>
      </c>
      <c r="F106" s="993" t="s">
        <v>355</v>
      </c>
      <c r="G106" s="618"/>
    </row>
    <row r="107" s="102" customFormat="1" ht="16.15" customHeight="1" spans="1:7">
      <c r="A107" s="994"/>
      <c r="B107" s="995"/>
      <c r="C107" s="996" t="s">
        <v>409</v>
      </c>
      <c r="D107" s="997">
        <v>12</v>
      </c>
      <c r="E107" s="998" t="s">
        <v>410</v>
      </c>
      <c r="F107" s="999" t="s">
        <v>455</v>
      </c>
      <c r="G107" s="618"/>
    </row>
    <row r="108" s="102" customFormat="1" ht="16.15" customHeight="1" spans="1:7">
      <c r="A108" s="994"/>
      <c r="B108" s="995"/>
      <c r="C108" s="996"/>
      <c r="D108" s="997">
        <v>24</v>
      </c>
      <c r="E108" s="998">
        <v>0.5</v>
      </c>
      <c r="F108" s="999">
        <v>0.0209</v>
      </c>
      <c r="G108" s="618"/>
    </row>
    <row r="109" s="102" customFormat="1" ht="16.15" customHeight="1" spans="1:7">
      <c r="A109" s="994"/>
      <c r="B109" s="995"/>
      <c r="C109" s="996"/>
      <c r="D109" s="997">
        <v>24</v>
      </c>
      <c r="E109" s="998">
        <v>0.3</v>
      </c>
      <c r="F109" s="999">
        <v>0.0328</v>
      </c>
      <c r="G109" s="618"/>
    </row>
    <row r="110" s="102" customFormat="1" ht="16.15" customHeight="1" spans="1:7">
      <c r="A110" s="994"/>
      <c r="B110" s="995"/>
      <c r="C110" s="996"/>
      <c r="D110" s="997">
        <v>36</v>
      </c>
      <c r="E110" s="998">
        <v>0.3</v>
      </c>
      <c r="F110" s="999">
        <v>0.0606</v>
      </c>
      <c r="G110" s="618"/>
    </row>
    <row r="111" s="102" customFormat="1" ht="16.15" customHeight="1" spans="1:7">
      <c r="A111" s="994"/>
      <c r="B111" s="995"/>
      <c r="C111" s="996"/>
      <c r="D111" s="997">
        <v>48</v>
      </c>
      <c r="E111" s="998">
        <v>0.3</v>
      </c>
      <c r="F111" s="999">
        <v>0.1041</v>
      </c>
      <c r="G111" s="618"/>
    </row>
    <row r="112" s="102" customFormat="1" ht="16.15" customHeight="1" spans="1:7">
      <c r="A112" s="994"/>
      <c r="B112" s="995"/>
      <c r="C112" s="996"/>
      <c r="D112" s="997">
        <v>60</v>
      </c>
      <c r="E112" s="998">
        <v>0.3</v>
      </c>
      <c r="F112" s="999">
        <v>0.1355</v>
      </c>
      <c r="G112" s="618"/>
    </row>
    <row r="113" s="102" customFormat="1" ht="15.6" customHeight="1" spans="1:7">
      <c r="A113" s="994"/>
      <c r="B113" s="1000" t="s">
        <v>456</v>
      </c>
      <c r="C113" s="992" t="s">
        <v>352</v>
      </c>
      <c r="D113" s="992" t="s">
        <v>353</v>
      </c>
      <c r="E113" s="993" t="s">
        <v>360</v>
      </c>
      <c r="F113" s="993" t="s">
        <v>355</v>
      </c>
      <c r="G113" s="618"/>
    </row>
    <row r="114" s="102" customFormat="1" ht="15.6" customHeight="1" spans="1:7">
      <c r="A114" s="994"/>
      <c r="B114" s="1001"/>
      <c r="C114" s="996" t="s">
        <v>409</v>
      </c>
      <c r="D114" s="997">
        <v>12</v>
      </c>
      <c r="E114" s="998" t="s">
        <v>410</v>
      </c>
      <c r="F114" s="999" t="s">
        <v>457</v>
      </c>
      <c r="G114" s="618"/>
    </row>
    <row r="115" s="102" customFormat="1" ht="16.15" customHeight="1" spans="1:7">
      <c r="A115" s="994"/>
      <c r="B115" s="1001"/>
      <c r="C115" s="996"/>
      <c r="D115" s="997">
        <v>24</v>
      </c>
      <c r="E115" s="998">
        <v>0.5</v>
      </c>
      <c r="F115" s="999">
        <v>0.0216</v>
      </c>
      <c r="G115" s="618"/>
    </row>
    <row r="116" s="102" customFormat="1" ht="16.15" customHeight="1" spans="1:7">
      <c r="A116" s="994"/>
      <c r="B116" s="1001"/>
      <c r="C116" s="996"/>
      <c r="D116" s="997">
        <v>24</v>
      </c>
      <c r="E116" s="998">
        <v>0.3</v>
      </c>
      <c r="F116" s="999">
        <v>0.0528</v>
      </c>
      <c r="G116" s="618"/>
    </row>
    <row r="117" s="102" customFormat="1" ht="16.15" customHeight="1" spans="1:7">
      <c r="A117" s="994"/>
      <c r="B117" s="1001"/>
      <c r="C117" s="996"/>
      <c r="D117" s="997">
        <v>36</v>
      </c>
      <c r="E117" s="998">
        <v>0.3</v>
      </c>
      <c r="F117" s="999">
        <v>0.0936</v>
      </c>
      <c r="G117" s="618"/>
    </row>
    <row r="118" s="102" customFormat="1" ht="16.15" customHeight="1" spans="1:7">
      <c r="A118" s="994"/>
      <c r="B118" s="1001"/>
      <c r="C118" s="996"/>
      <c r="D118" s="997">
        <v>48</v>
      </c>
      <c r="E118" s="998">
        <v>0.3</v>
      </c>
      <c r="F118" s="999">
        <v>0.1392</v>
      </c>
      <c r="G118" s="618"/>
    </row>
    <row r="119" s="102" customFormat="1" ht="16.15" customHeight="1" spans="1:7">
      <c r="A119" s="994"/>
      <c r="B119" s="1002"/>
      <c r="C119" s="996"/>
      <c r="D119" s="997">
        <v>60</v>
      </c>
      <c r="E119" s="998">
        <v>0.3</v>
      </c>
      <c r="F119" s="999">
        <v>0.168</v>
      </c>
      <c r="G119" s="618"/>
    </row>
    <row r="120" s="102" customFormat="1" ht="17.65" customHeight="1" spans="1:7">
      <c r="A120" s="994"/>
      <c r="B120" s="991" t="s">
        <v>458</v>
      </c>
      <c r="C120" s="992" t="s">
        <v>352</v>
      </c>
      <c r="D120" s="992" t="s">
        <v>353</v>
      </c>
      <c r="E120" s="993" t="s">
        <v>360</v>
      </c>
      <c r="F120" s="993" t="s">
        <v>355</v>
      </c>
      <c r="G120" s="618"/>
    </row>
    <row r="121" s="102" customFormat="1" ht="15.6" customHeight="1" spans="1:7">
      <c r="A121" s="994"/>
      <c r="B121" s="1001"/>
      <c r="C121" s="996" t="s">
        <v>409</v>
      </c>
      <c r="D121" s="997">
        <v>12</v>
      </c>
      <c r="E121" s="998" t="s">
        <v>410</v>
      </c>
      <c r="F121" s="999" t="s">
        <v>455</v>
      </c>
      <c r="G121" s="618"/>
    </row>
    <row r="122" s="102" customFormat="1" ht="16.15" customHeight="1" spans="1:7">
      <c r="A122" s="994"/>
      <c r="B122" s="995"/>
      <c r="C122" s="996"/>
      <c r="D122" s="997">
        <v>24</v>
      </c>
      <c r="E122" s="998">
        <v>0.5</v>
      </c>
      <c r="F122" s="999">
        <v>0.0209</v>
      </c>
      <c r="G122" s="618"/>
    </row>
    <row r="123" s="102" customFormat="1" ht="16.15" customHeight="1" spans="1:7">
      <c r="A123" s="994"/>
      <c r="B123" s="995"/>
      <c r="C123" s="996"/>
      <c r="D123" s="997">
        <v>24</v>
      </c>
      <c r="E123" s="998">
        <v>0.3</v>
      </c>
      <c r="F123" s="999">
        <v>0.0528</v>
      </c>
      <c r="G123" s="618"/>
    </row>
    <row r="124" s="102" customFormat="1" ht="16.15" customHeight="1" spans="1:7">
      <c r="A124" s="994"/>
      <c r="B124" s="995"/>
      <c r="C124" s="996"/>
      <c r="D124" s="997">
        <v>36</v>
      </c>
      <c r="E124" s="998">
        <v>0.3</v>
      </c>
      <c r="F124" s="999">
        <v>0.0936</v>
      </c>
      <c r="G124" s="618"/>
    </row>
    <row r="125" s="102" customFormat="1" ht="16.15" customHeight="1" spans="1:7">
      <c r="A125" s="994"/>
      <c r="B125" s="995"/>
      <c r="C125" s="996"/>
      <c r="D125" s="997">
        <v>48</v>
      </c>
      <c r="E125" s="998">
        <v>0.3</v>
      </c>
      <c r="F125" s="999">
        <v>0.1381</v>
      </c>
      <c r="G125" s="618"/>
    </row>
    <row r="126" s="102" customFormat="1" ht="16.15" customHeight="1" spans="1:7">
      <c r="A126" s="994"/>
      <c r="B126" s="995"/>
      <c r="C126" s="996"/>
      <c r="D126" s="997">
        <v>60</v>
      </c>
      <c r="E126" s="998">
        <v>0.3</v>
      </c>
      <c r="F126" s="999">
        <v>0.168</v>
      </c>
      <c r="G126" s="618"/>
    </row>
    <row r="127" s="102" customFormat="1" ht="33.95" customHeight="1" spans="1:7">
      <c r="A127" s="1026" t="s">
        <v>459</v>
      </c>
      <c r="B127" s="1027"/>
      <c r="C127" s="1028"/>
      <c r="D127" s="1028"/>
      <c r="E127" s="1027"/>
      <c r="F127" s="1027"/>
      <c r="G127" s="1029"/>
    </row>
    <row r="128" s="102" customFormat="1" spans="1:7">
      <c r="A128" s="1030" t="s">
        <v>460</v>
      </c>
      <c r="B128" s="1031"/>
      <c r="C128" s="1032"/>
      <c r="D128" s="1032"/>
      <c r="E128" s="1031"/>
      <c r="F128" s="1031"/>
      <c r="G128" s="1033"/>
    </row>
    <row r="129" s="102" customFormat="1" spans="1:7">
      <c r="A129" s="1034"/>
      <c r="B129" s="1031"/>
      <c r="C129" s="1032"/>
      <c r="D129" s="1032"/>
      <c r="E129" s="1031"/>
      <c r="F129" s="1031"/>
      <c r="G129" s="1033"/>
    </row>
    <row r="130" s="102" customFormat="1" ht="12.4" customHeight="1" spans="1:7">
      <c r="A130" s="1034"/>
      <c r="B130" s="1031"/>
      <c r="C130" s="1032"/>
      <c r="D130" s="1032"/>
      <c r="E130" s="1031"/>
      <c r="F130" s="1031"/>
      <c r="G130" s="1033"/>
    </row>
    <row r="131" s="102" customFormat="1" spans="1:7">
      <c r="A131" s="1030" t="s">
        <v>461</v>
      </c>
      <c r="B131" s="1031"/>
      <c r="C131" s="1032"/>
      <c r="D131" s="1032"/>
      <c r="E131" s="1031"/>
      <c r="F131" s="1031"/>
      <c r="G131" s="1033"/>
    </row>
    <row r="132" s="102" customFormat="1" ht="17.25" spans="1:7">
      <c r="A132" s="1035"/>
      <c r="B132" s="1036"/>
      <c r="C132" s="1037"/>
      <c r="D132" s="1037"/>
      <c r="E132" s="1036"/>
      <c r="F132" s="1036"/>
      <c r="G132" s="1038"/>
    </row>
    <row r="133" s="102" customFormat="1" ht="25.15" customHeight="1" spans="1:7">
      <c r="A133" s="56" t="s">
        <v>265</v>
      </c>
      <c r="B133" s="56"/>
      <c r="C133" s="99"/>
      <c r="D133" s="99"/>
      <c r="E133" s="56"/>
      <c r="F133" s="56"/>
      <c r="G133" s="56"/>
    </row>
    <row r="134" s="102" customFormat="1" spans="1:7">
      <c r="A134" s="56" t="s">
        <v>333</v>
      </c>
      <c r="B134" s="56"/>
      <c r="C134" s="99"/>
      <c r="D134" s="99"/>
      <c r="E134" s="56"/>
      <c r="F134" s="802"/>
      <c r="G134" s="841"/>
    </row>
  </sheetData>
  <mergeCells count="47">
    <mergeCell ref="A1:G1"/>
    <mergeCell ref="A2:G2"/>
    <mergeCell ref="A3:G3"/>
    <mergeCell ref="A4:G4"/>
    <mergeCell ref="A5:G5"/>
    <mergeCell ref="A6:G6"/>
    <mergeCell ref="B12:F12"/>
    <mergeCell ref="B40:F40"/>
    <mergeCell ref="B76:F76"/>
    <mergeCell ref="B105:F105"/>
    <mergeCell ref="A127:F127"/>
    <mergeCell ref="A133:G133"/>
    <mergeCell ref="A134:E134"/>
    <mergeCell ref="A8:A33"/>
    <mergeCell ref="A35:A61"/>
    <mergeCell ref="A63:A97"/>
    <mergeCell ref="A99:A126"/>
    <mergeCell ref="B13:B19"/>
    <mergeCell ref="B20:B26"/>
    <mergeCell ref="B27:B33"/>
    <mergeCell ref="B41:B47"/>
    <mergeCell ref="B48:B54"/>
    <mergeCell ref="B55:B61"/>
    <mergeCell ref="B77:B83"/>
    <mergeCell ref="B84:B90"/>
    <mergeCell ref="B91:B97"/>
    <mergeCell ref="B106:B112"/>
    <mergeCell ref="B113:B119"/>
    <mergeCell ref="B120:B126"/>
    <mergeCell ref="C14:C19"/>
    <mergeCell ref="C21:C26"/>
    <mergeCell ref="C28:C33"/>
    <mergeCell ref="C42:C47"/>
    <mergeCell ref="C49:C54"/>
    <mergeCell ref="C56:C61"/>
    <mergeCell ref="C78:C83"/>
    <mergeCell ref="C85:C90"/>
    <mergeCell ref="C92:C97"/>
    <mergeCell ref="C107:C112"/>
    <mergeCell ref="C114:C119"/>
    <mergeCell ref="C121:C126"/>
    <mergeCell ref="G8:G33"/>
    <mergeCell ref="G35:G61"/>
    <mergeCell ref="G63:G97"/>
    <mergeCell ref="G99:G126"/>
    <mergeCell ref="A128:G130"/>
    <mergeCell ref="A131:G132"/>
  </mergeCells>
  <pageMargins left="0.7" right="0.7" top="0.75" bottom="0.75" header="0.3" footer="0.3"/>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27"/>
  <sheetViews>
    <sheetView workbookViewId="0">
      <selection activeCell="A1" sqref="A1:F1"/>
    </sheetView>
  </sheetViews>
  <sheetFormatPr defaultColWidth="9" defaultRowHeight="16.5" outlineLevelCol="5"/>
  <cols>
    <col min="1" max="1" width="14.625" style="237" customWidth="1"/>
    <col min="2" max="2" width="54.625" style="237" customWidth="1"/>
    <col min="3" max="4" width="20.625" style="922" customWidth="1"/>
    <col min="5" max="6" width="20.625" style="237" customWidth="1"/>
    <col min="7" max="16384" width="9" style="237"/>
  </cols>
  <sheetData>
    <row r="1" ht="39.95" customHeight="1" spans="1:6">
      <c r="A1" s="923" t="s">
        <v>462</v>
      </c>
      <c r="B1" s="924"/>
      <c r="C1" s="925"/>
      <c r="D1" s="925"/>
      <c r="E1" s="924"/>
      <c r="F1" s="926"/>
    </row>
    <row r="2" ht="30" customHeight="1" spans="1:6">
      <c r="A2" s="253" t="s">
        <v>463</v>
      </c>
      <c r="B2" s="254"/>
      <c r="C2" s="255"/>
      <c r="D2" s="255"/>
      <c r="E2" s="254"/>
      <c r="F2" s="257"/>
    </row>
    <row r="3" ht="30" customHeight="1" spans="1:6">
      <c r="A3" s="927" t="s">
        <v>464</v>
      </c>
      <c r="B3" s="928"/>
      <c r="C3" s="929"/>
      <c r="D3" s="929"/>
      <c r="E3" s="928"/>
      <c r="F3" s="930"/>
    </row>
    <row r="4" s="2" customFormat="1" ht="33.95" customHeight="1" spans="1:6">
      <c r="A4" s="25" t="s">
        <v>465</v>
      </c>
      <c r="B4" s="25" t="s">
        <v>466</v>
      </c>
      <c r="C4" s="27" t="s">
        <v>178</v>
      </c>
      <c r="D4" s="931" t="s">
        <v>179</v>
      </c>
      <c r="E4" s="856" t="s">
        <v>180</v>
      </c>
      <c r="F4" s="932" t="s">
        <v>401</v>
      </c>
    </row>
    <row r="5" ht="26.1" customHeight="1" spans="1:6">
      <c r="A5" s="933" t="s">
        <v>467</v>
      </c>
      <c r="B5" s="934" t="s">
        <v>468</v>
      </c>
      <c r="C5" s="935">
        <v>389800</v>
      </c>
      <c r="D5" s="935">
        <v>303000</v>
      </c>
      <c r="E5" s="936">
        <f>1-D5/C5</f>
        <v>0.22267829656234</v>
      </c>
      <c r="F5" s="363">
        <v>2800</v>
      </c>
    </row>
    <row r="6" ht="26.1" customHeight="1" spans="1:6">
      <c r="A6" s="933"/>
      <c r="B6" s="934" t="s">
        <v>469</v>
      </c>
      <c r="C6" s="935">
        <v>429800</v>
      </c>
      <c r="D6" s="935">
        <v>334000</v>
      </c>
      <c r="E6" s="936">
        <f>1-D6/C6</f>
        <v>0.222894369474174</v>
      </c>
      <c r="F6" s="356"/>
    </row>
    <row r="7" ht="26.1" customHeight="1" spans="1:6">
      <c r="A7" s="933"/>
      <c r="B7" s="934" t="s">
        <v>470</v>
      </c>
      <c r="C7" s="935">
        <v>425000</v>
      </c>
      <c r="D7" s="935">
        <v>330000</v>
      </c>
      <c r="E7" s="936">
        <f>1-D7/C7</f>
        <v>0.223529411764706</v>
      </c>
      <c r="F7" s="356"/>
    </row>
    <row r="8" ht="26.1" customHeight="1" spans="1:6">
      <c r="A8" s="933"/>
      <c r="B8" s="934" t="s">
        <v>471</v>
      </c>
      <c r="C8" s="935">
        <v>465200</v>
      </c>
      <c r="D8" s="935">
        <v>361000</v>
      </c>
      <c r="E8" s="936">
        <f>1-D8/C8</f>
        <v>0.223989681857266</v>
      </c>
      <c r="F8" s="356"/>
    </row>
    <row r="9" ht="41.45" customHeight="1" spans="1:6">
      <c r="A9" s="933"/>
      <c r="B9" s="937" t="s">
        <v>472</v>
      </c>
      <c r="C9" s="938"/>
      <c r="D9" s="938"/>
      <c r="E9" s="939"/>
      <c r="F9" s="356"/>
    </row>
    <row r="10" ht="26.1" customHeight="1" spans="1:6">
      <c r="A10" s="933" t="s">
        <v>473</v>
      </c>
      <c r="B10" s="934" t="s">
        <v>474</v>
      </c>
      <c r="C10" s="935">
        <v>389800</v>
      </c>
      <c r="D10" s="935">
        <v>284000</v>
      </c>
      <c r="E10" s="940">
        <f>1-D10/C10</f>
        <v>0.271421241662391</v>
      </c>
      <c r="F10" s="356"/>
    </row>
    <row r="11" ht="26.1" customHeight="1" spans="1:6">
      <c r="A11" s="933"/>
      <c r="B11" s="934" t="s">
        <v>475</v>
      </c>
      <c r="C11" s="935">
        <v>419800</v>
      </c>
      <c r="D11" s="935">
        <v>306000</v>
      </c>
      <c r="E11" s="940">
        <f>1-D11/C11</f>
        <v>0.271081467365412</v>
      </c>
      <c r="F11" s="356"/>
    </row>
    <row r="12" ht="45" customHeight="1" spans="1:6">
      <c r="A12" s="933"/>
      <c r="B12" s="941" t="s">
        <v>476</v>
      </c>
      <c r="C12" s="942"/>
      <c r="D12" s="942"/>
      <c r="E12" s="943"/>
      <c r="F12" s="376"/>
    </row>
    <row r="13" s="2" customFormat="1" ht="33.95" customHeight="1" spans="1:6">
      <c r="A13" s="25" t="s">
        <v>465</v>
      </c>
      <c r="B13" s="25" t="s">
        <v>466</v>
      </c>
      <c r="C13" s="27" t="s">
        <v>178</v>
      </c>
      <c r="D13" s="931" t="s">
        <v>179</v>
      </c>
      <c r="E13" s="856" t="s">
        <v>180</v>
      </c>
      <c r="F13" s="932" t="s">
        <v>401</v>
      </c>
    </row>
    <row r="14" ht="26.1" customHeight="1" spans="1:6">
      <c r="A14" s="933" t="s">
        <v>477</v>
      </c>
      <c r="B14" s="865" t="s">
        <v>478</v>
      </c>
      <c r="C14" s="935">
        <v>399800</v>
      </c>
      <c r="D14" s="935">
        <v>302000</v>
      </c>
      <c r="E14" s="940">
        <f t="shared" ref="E14:E17" si="0">1-(D14/C14)</f>
        <v>0.244622311155578</v>
      </c>
      <c r="F14" s="378">
        <v>2500</v>
      </c>
    </row>
    <row r="15" ht="26.1" customHeight="1" spans="1:6">
      <c r="A15" s="933"/>
      <c r="B15" s="865" t="s">
        <v>479</v>
      </c>
      <c r="C15" s="935">
        <v>425000</v>
      </c>
      <c r="D15" s="935">
        <v>320000</v>
      </c>
      <c r="E15" s="940">
        <f t="shared" si="0"/>
        <v>0.247058823529412</v>
      </c>
      <c r="F15" s="378"/>
    </row>
    <row r="16" ht="26.1" customHeight="1" spans="1:6">
      <c r="A16" s="933"/>
      <c r="B16" s="865" t="s">
        <v>480</v>
      </c>
      <c r="C16" s="935">
        <v>454800</v>
      </c>
      <c r="D16" s="935">
        <v>343000</v>
      </c>
      <c r="E16" s="940">
        <f t="shared" si="0"/>
        <v>0.245822339489886</v>
      </c>
      <c r="F16" s="378"/>
    </row>
    <row r="17" ht="26.1" customHeight="1" spans="1:6">
      <c r="A17" s="933"/>
      <c r="B17" s="865" t="s">
        <v>481</v>
      </c>
      <c r="C17" s="935">
        <v>425000</v>
      </c>
      <c r="D17" s="935">
        <v>320000</v>
      </c>
      <c r="E17" s="940">
        <f t="shared" si="0"/>
        <v>0.247058823529412</v>
      </c>
      <c r="F17" s="378"/>
    </row>
    <row r="18" ht="26.1" customHeight="1" spans="1:6">
      <c r="A18" s="933"/>
      <c r="B18" s="865" t="s">
        <v>482</v>
      </c>
      <c r="C18" s="944">
        <v>454800</v>
      </c>
      <c r="D18" s="935">
        <v>343000</v>
      </c>
      <c r="E18" s="940">
        <f t="shared" ref="E18:E25" si="1">1-(D18/C18)</f>
        <v>0.245822339489886</v>
      </c>
      <c r="F18" s="378"/>
    </row>
    <row r="19" ht="26.1" customHeight="1" spans="1:6">
      <c r="A19" s="933"/>
      <c r="B19" s="865" t="s">
        <v>483</v>
      </c>
      <c r="C19" s="944">
        <v>497800</v>
      </c>
      <c r="D19" s="935">
        <v>400000</v>
      </c>
      <c r="E19" s="940">
        <f t="shared" si="1"/>
        <v>0.196464443551627</v>
      </c>
      <c r="F19" s="378"/>
    </row>
    <row r="20" ht="33" customHeight="1" spans="1:6">
      <c r="A20" s="933"/>
      <c r="B20" s="945" t="s">
        <v>484</v>
      </c>
      <c r="C20" s="946"/>
      <c r="D20" s="946"/>
      <c r="E20" s="947"/>
      <c r="F20" s="378"/>
    </row>
    <row r="21" ht="26.1" customHeight="1" spans="1:6">
      <c r="A21" s="948" t="s">
        <v>485</v>
      </c>
      <c r="B21" s="949" t="s">
        <v>486</v>
      </c>
      <c r="C21" s="950">
        <v>299800</v>
      </c>
      <c r="D21" s="951">
        <v>234000</v>
      </c>
      <c r="E21" s="952">
        <f t="shared" si="1"/>
        <v>0.219479653102068</v>
      </c>
      <c r="F21" s="953">
        <v>2500</v>
      </c>
    </row>
    <row r="22" ht="26.1" customHeight="1" spans="1:6">
      <c r="A22" s="954"/>
      <c r="B22" s="949" t="s">
        <v>487</v>
      </c>
      <c r="C22" s="950">
        <v>329800</v>
      </c>
      <c r="D22" s="951">
        <v>257000</v>
      </c>
      <c r="E22" s="952">
        <f t="shared" si="1"/>
        <v>0.220739842328684</v>
      </c>
      <c r="F22" s="426"/>
    </row>
    <row r="23" ht="39" customHeight="1" spans="1:6">
      <c r="A23" s="955"/>
      <c r="B23" s="956" t="s">
        <v>488</v>
      </c>
      <c r="C23" s="957"/>
      <c r="D23" s="957"/>
      <c r="E23" s="958"/>
      <c r="F23" s="352"/>
    </row>
    <row r="24" s="2" customFormat="1" ht="33.95" customHeight="1" spans="1:6">
      <c r="A24" s="25" t="s">
        <v>465</v>
      </c>
      <c r="B24" s="25" t="s">
        <v>466</v>
      </c>
      <c r="C24" s="27" t="s">
        <v>178</v>
      </c>
      <c r="D24" s="931" t="s">
        <v>179</v>
      </c>
      <c r="E24" s="856" t="s">
        <v>180</v>
      </c>
      <c r="F24" s="932" t="s">
        <v>401</v>
      </c>
    </row>
    <row r="25" ht="42.95" customHeight="1" spans="1:6">
      <c r="A25" s="959" t="s">
        <v>489</v>
      </c>
      <c r="B25" s="960" t="s">
        <v>490</v>
      </c>
      <c r="C25" s="961">
        <v>315800</v>
      </c>
      <c r="D25" s="961">
        <v>227376</v>
      </c>
      <c r="E25" s="962">
        <f t="shared" si="1"/>
        <v>0.28</v>
      </c>
      <c r="F25" s="376">
        <v>2800</v>
      </c>
    </row>
    <row r="26" s="841" customFormat="1" ht="25.5" customHeight="1" spans="1:6">
      <c r="A26" s="234" t="s">
        <v>265</v>
      </c>
      <c r="B26" s="234"/>
      <c r="C26" s="235"/>
      <c r="D26" s="235"/>
      <c r="E26" s="234"/>
      <c r="F26" s="234"/>
    </row>
    <row r="27" s="841" customFormat="1" ht="18.75" customHeight="1" spans="1:6">
      <c r="A27" s="56" t="s">
        <v>333</v>
      </c>
      <c r="B27" s="56"/>
      <c r="C27" s="99"/>
      <c r="D27" s="99"/>
      <c r="E27" s="56"/>
      <c r="F27" s="56"/>
    </row>
  </sheetData>
  <mergeCells count="16">
    <mergeCell ref="A1:F1"/>
    <mergeCell ref="A2:F2"/>
    <mergeCell ref="A3:F3"/>
    <mergeCell ref="B9:E9"/>
    <mergeCell ref="B12:E12"/>
    <mergeCell ref="B20:E20"/>
    <mergeCell ref="B23:E23"/>
    <mergeCell ref="A26:F26"/>
    <mergeCell ref="A27:F27"/>
    <mergeCell ref="A5:A9"/>
    <mergeCell ref="A10:A12"/>
    <mergeCell ref="A14:A20"/>
    <mergeCell ref="A21:A23"/>
    <mergeCell ref="F5:F12"/>
    <mergeCell ref="F14:F20"/>
    <mergeCell ref="F21:F23"/>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34"/>
  <sheetViews>
    <sheetView workbookViewId="0">
      <selection activeCell="A1" sqref="A1:F1"/>
    </sheetView>
  </sheetViews>
  <sheetFormatPr defaultColWidth="8.875" defaultRowHeight="12" outlineLevelCol="6"/>
  <cols>
    <col min="1" max="1" width="14.625" style="244" customWidth="1"/>
    <col min="2" max="2" width="36.5" style="245" customWidth="1"/>
    <col min="3" max="4" width="20.625" style="246" customWidth="1"/>
    <col min="5" max="5" width="20.625" style="248" customWidth="1"/>
    <col min="6" max="6" width="15.25" style="249" customWidth="1"/>
    <col min="7" max="7" width="14.125" style="249"/>
    <col min="8" max="16384" width="8.875" style="249"/>
  </cols>
  <sheetData>
    <row r="1" s="11" customFormat="1" ht="39.95" customHeight="1" spans="1:6">
      <c r="A1" s="148" t="s">
        <v>13</v>
      </c>
      <c r="B1" s="442"/>
      <c r="C1" s="150"/>
      <c r="D1" s="150"/>
      <c r="E1" s="442"/>
      <c r="F1" s="443"/>
    </row>
    <row r="2" s="11" customFormat="1" ht="30" customHeight="1" spans="1:6">
      <c r="A2" s="880" t="s">
        <v>491</v>
      </c>
      <c r="B2" s="881"/>
      <c r="C2" s="882"/>
      <c r="D2" s="882"/>
      <c r="E2" s="881"/>
      <c r="F2" s="883"/>
    </row>
    <row r="3" s="237" customFormat="1" ht="30" customHeight="1" spans="1:6">
      <c r="A3" s="157" t="s">
        <v>492</v>
      </c>
      <c r="B3" s="445"/>
      <c r="C3" s="159"/>
      <c r="D3" s="159"/>
      <c r="E3" s="445"/>
      <c r="F3" s="447"/>
    </row>
    <row r="4" s="102" customFormat="1" ht="30" customHeight="1" spans="1:6">
      <c r="A4" s="884" t="s">
        <v>493</v>
      </c>
      <c r="B4" s="885"/>
      <c r="C4" s="886"/>
      <c r="D4" s="886"/>
      <c r="E4" s="885"/>
      <c r="F4" s="887"/>
    </row>
    <row r="5" s="879" customFormat="1" ht="30" customHeight="1" spans="1:6">
      <c r="A5" s="888" t="s">
        <v>494</v>
      </c>
      <c r="B5" s="888"/>
      <c r="C5" s="889"/>
      <c r="D5" s="889"/>
      <c r="E5" s="888"/>
      <c r="F5" s="888"/>
    </row>
    <row r="6" s="2" customFormat="1" ht="33.95" customHeight="1" spans="1:6">
      <c r="A6" s="25" t="s">
        <v>176</v>
      </c>
      <c r="B6" s="25" t="s">
        <v>200</v>
      </c>
      <c r="C6" s="26" t="s">
        <v>178</v>
      </c>
      <c r="D6" s="27" t="s">
        <v>179</v>
      </c>
      <c r="E6" s="27" t="s">
        <v>180</v>
      </c>
      <c r="F6" s="25" t="s">
        <v>401</v>
      </c>
    </row>
    <row r="7" s="238" customFormat="1" ht="26.1" customHeight="1" spans="1:6">
      <c r="A7" s="890" t="s">
        <v>495</v>
      </c>
      <c r="B7" s="891" t="s">
        <v>496</v>
      </c>
      <c r="C7" s="567">
        <v>254800</v>
      </c>
      <c r="D7" s="562">
        <v>207800</v>
      </c>
      <c r="E7" s="892">
        <f>1-D7/C7</f>
        <v>0.184458398744113</v>
      </c>
      <c r="F7" s="267">
        <v>2500</v>
      </c>
    </row>
    <row r="8" s="238" customFormat="1" ht="26.1" customHeight="1" spans="1:6">
      <c r="A8" s="564"/>
      <c r="B8" s="891" t="s">
        <v>497</v>
      </c>
      <c r="C8" s="567">
        <v>274800</v>
      </c>
      <c r="D8" s="562">
        <v>227800</v>
      </c>
      <c r="E8" s="892">
        <f>1-D8/C8</f>
        <v>0.171033478893741</v>
      </c>
      <c r="F8" s="270"/>
    </row>
    <row r="9" s="238" customFormat="1" ht="26.1" customHeight="1" spans="1:6">
      <c r="A9" s="564"/>
      <c r="B9" s="891" t="s">
        <v>498</v>
      </c>
      <c r="C9" s="567">
        <v>299800</v>
      </c>
      <c r="D9" s="562">
        <v>249800</v>
      </c>
      <c r="E9" s="892">
        <f>1-D9/C9</f>
        <v>0.166777851901267</v>
      </c>
      <c r="F9" s="270"/>
    </row>
    <row r="10" s="238" customFormat="1" ht="26.1" customHeight="1" spans="1:6">
      <c r="A10" s="564"/>
      <c r="B10" s="891" t="s">
        <v>499</v>
      </c>
      <c r="C10" s="567">
        <v>365800</v>
      </c>
      <c r="D10" s="562">
        <v>315800</v>
      </c>
      <c r="E10" s="892">
        <f>1-D10/C10</f>
        <v>0.136686714051394</v>
      </c>
      <c r="F10" s="270"/>
    </row>
    <row r="11" s="238" customFormat="1" ht="54" customHeight="1" spans="1:6">
      <c r="A11" s="893"/>
      <c r="B11" s="894" t="s">
        <v>500</v>
      </c>
      <c r="C11" s="895"/>
      <c r="D11" s="895"/>
      <c r="E11" s="896"/>
      <c r="F11" s="276"/>
    </row>
    <row r="12" s="238" customFormat="1" ht="26.1" customHeight="1" spans="1:6">
      <c r="A12" s="25" t="s">
        <v>176</v>
      </c>
      <c r="B12" s="163" t="s">
        <v>200</v>
      </c>
      <c r="C12" s="277" t="s">
        <v>178</v>
      </c>
      <c r="D12" s="278" t="s">
        <v>179</v>
      </c>
      <c r="E12" s="178" t="s">
        <v>180</v>
      </c>
      <c r="F12" s="25" t="s">
        <v>401</v>
      </c>
    </row>
    <row r="13" s="238" customFormat="1" ht="26.1" customHeight="1" spans="1:6">
      <c r="A13" s="897" t="s">
        <v>501</v>
      </c>
      <c r="B13" s="898" t="s">
        <v>502</v>
      </c>
      <c r="C13" s="899">
        <v>235800</v>
      </c>
      <c r="D13" s="900">
        <v>195800</v>
      </c>
      <c r="E13" s="901">
        <f t="shared" ref="E13:E18" si="0">1-D13/C13</f>
        <v>0.169635284139101</v>
      </c>
      <c r="F13" s="281">
        <v>2800</v>
      </c>
    </row>
    <row r="14" s="238" customFormat="1" ht="26.1" customHeight="1" spans="1:6">
      <c r="A14" s="897"/>
      <c r="B14" s="898" t="s">
        <v>503</v>
      </c>
      <c r="C14" s="902">
        <v>258800</v>
      </c>
      <c r="D14" s="900">
        <v>208800</v>
      </c>
      <c r="E14" s="901">
        <f t="shared" si="0"/>
        <v>0.193199381761978</v>
      </c>
      <c r="F14" s="282"/>
    </row>
    <row r="15" s="238" customFormat="1" ht="26.1" customHeight="1" spans="1:6">
      <c r="A15" s="897"/>
      <c r="B15" s="898" t="s">
        <v>504</v>
      </c>
      <c r="C15" s="902">
        <v>278800</v>
      </c>
      <c r="D15" s="900">
        <v>228800</v>
      </c>
      <c r="E15" s="901">
        <f t="shared" si="0"/>
        <v>0.179340028694405</v>
      </c>
      <c r="F15" s="282"/>
    </row>
    <row r="16" s="238" customFormat="1" ht="26.1" customHeight="1" spans="1:6">
      <c r="A16" s="897"/>
      <c r="B16" s="898" t="s">
        <v>505</v>
      </c>
      <c r="C16" s="902">
        <v>345800</v>
      </c>
      <c r="D16" s="900">
        <v>295800</v>
      </c>
      <c r="E16" s="901">
        <f t="shared" si="0"/>
        <v>0.144592249855408</v>
      </c>
      <c r="F16" s="282"/>
    </row>
    <row r="17" s="238" customFormat="1" ht="26.1" customHeight="1" spans="1:6">
      <c r="A17" s="897"/>
      <c r="B17" s="903" t="s">
        <v>506</v>
      </c>
      <c r="C17" s="899">
        <v>253800</v>
      </c>
      <c r="D17" s="900">
        <v>213800</v>
      </c>
      <c r="E17" s="266">
        <f t="shared" si="0"/>
        <v>0.157604412923562</v>
      </c>
      <c r="F17" s="282"/>
    </row>
    <row r="18" s="238" customFormat="1" ht="26.1" customHeight="1" spans="1:6">
      <c r="A18" s="897"/>
      <c r="B18" s="903" t="s">
        <v>507</v>
      </c>
      <c r="C18" s="899">
        <v>273800</v>
      </c>
      <c r="D18" s="900">
        <v>233800</v>
      </c>
      <c r="E18" s="266">
        <f t="shared" si="0"/>
        <v>0.14609203798393</v>
      </c>
      <c r="F18" s="282"/>
    </row>
    <row r="19" s="238" customFormat="1" ht="80.1" customHeight="1" spans="1:6">
      <c r="A19" s="897"/>
      <c r="B19" s="904" t="s">
        <v>508</v>
      </c>
      <c r="C19" s="905"/>
      <c r="D19" s="905"/>
      <c r="E19" s="906"/>
      <c r="F19" s="282"/>
    </row>
    <row r="20" s="2" customFormat="1" ht="33.95" customHeight="1" spans="1:6">
      <c r="A20" s="25" t="s">
        <v>176</v>
      </c>
      <c r="B20" s="25" t="s">
        <v>200</v>
      </c>
      <c r="C20" s="26" t="s">
        <v>178</v>
      </c>
      <c r="D20" s="27" t="s">
        <v>179</v>
      </c>
      <c r="E20" s="27" t="s">
        <v>180</v>
      </c>
      <c r="F20" s="25" t="s">
        <v>401</v>
      </c>
    </row>
    <row r="21" s="239" customFormat="1" ht="26.1" customHeight="1" spans="1:7">
      <c r="A21" s="907" t="s">
        <v>509</v>
      </c>
      <c r="B21" s="908" t="s">
        <v>510</v>
      </c>
      <c r="C21" s="909">
        <v>328800</v>
      </c>
      <c r="D21" s="562">
        <v>278800</v>
      </c>
      <c r="E21" s="892">
        <f t="shared" ref="E21:E26" si="1">1-D21/C21</f>
        <v>0.152068126520681</v>
      </c>
      <c r="F21" s="315">
        <v>2800</v>
      </c>
      <c r="G21" s="910"/>
    </row>
    <row r="22" s="239" customFormat="1" ht="26.1" customHeight="1" spans="1:7">
      <c r="A22" s="911"/>
      <c r="B22" s="908" t="s">
        <v>511</v>
      </c>
      <c r="C22" s="909">
        <v>348800</v>
      </c>
      <c r="D22" s="562">
        <v>298800</v>
      </c>
      <c r="E22" s="892">
        <f t="shared" si="1"/>
        <v>0.143348623853211</v>
      </c>
      <c r="F22" s="316"/>
      <c r="G22" s="910"/>
    </row>
    <row r="23" s="240" customFormat="1" ht="26.1" customHeight="1" spans="1:7">
      <c r="A23" s="911"/>
      <c r="B23" s="908" t="s">
        <v>512</v>
      </c>
      <c r="C23" s="909">
        <v>378800</v>
      </c>
      <c r="D23" s="562">
        <v>328800</v>
      </c>
      <c r="E23" s="892">
        <f t="shared" si="1"/>
        <v>0.131995776135164</v>
      </c>
      <c r="F23" s="316"/>
      <c r="G23" s="910"/>
    </row>
    <row r="24" s="240" customFormat="1" ht="26.1" customHeight="1" spans="1:7">
      <c r="A24" s="911"/>
      <c r="B24" s="908" t="s">
        <v>513</v>
      </c>
      <c r="C24" s="909">
        <v>368800</v>
      </c>
      <c r="D24" s="562">
        <v>318800</v>
      </c>
      <c r="E24" s="892">
        <f t="shared" si="1"/>
        <v>0.135574837310195</v>
      </c>
      <c r="F24" s="316"/>
      <c r="G24" s="910"/>
    </row>
    <row r="25" s="240" customFormat="1" ht="26.1" customHeight="1" spans="1:7">
      <c r="A25" s="911"/>
      <c r="B25" s="908" t="s">
        <v>514</v>
      </c>
      <c r="C25" s="909">
        <v>408800</v>
      </c>
      <c r="D25" s="562">
        <v>358800</v>
      </c>
      <c r="E25" s="892">
        <f t="shared" si="1"/>
        <v>0.122309197651663</v>
      </c>
      <c r="F25" s="316"/>
      <c r="G25" s="910"/>
    </row>
    <row r="26" s="238" customFormat="1" ht="26.1" customHeight="1" spans="1:6">
      <c r="A26" s="911"/>
      <c r="B26" s="908" t="s">
        <v>515</v>
      </c>
      <c r="C26" s="909">
        <v>468800</v>
      </c>
      <c r="D26" s="562">
        <v>418800</v>
      </c>
      <c r="E26" s="892">
        <f t="shared" si="1"/>
        <v>0.106655290102389</v>
      </c>
      <c r="F26" s="316"/>
    </row>
    <row r="27" s="2" customFormat="1" ht="60" customHeight="1" spans="1:6">
      <c r="A27" s="912"/>
      <c r="B27" s="913" t="s">
        <v>516</v>
      </c>
      <c r="C27" s="914"/>
      <c r="D27" s="914"/>
      <c r="E27" s="915"/>
      <c r="F27" s="916"/>
    </row>
    <row r="28" s="238" customFormat="1" ht="26.1" customHeight="1" spans="1:7">
      <c r="A28" s="25" t="s">
        <v>176</v>
      </c>
      <c r="B28" s="25" t="s">
        <v>200</v>
      </c>
      <c r="C28" s="26" t="s">
        <v>178</v>
      </c>
      <c r="D28" s="27" t="s">
        <v>179</v>
      </c>
      <c r="E28" s="27" t="s">
        <v>180</v>
      </c>
      <c r="F28" s="25" t="s">
        <v>401</v>
      </c>
      <c r="G28" s="917"/>
    </row>
    <row r="29" s="238" customFormat="1" ht="26.1" customHeight="1" spans="1:7">
      <c r="A29" s="621" t="s">
        <v>517</v>
      </c>
      <c r="B29" s="918" t="s">
        <v>518</v>
      </c>
      <c r="C29" s="454">
        <v>500800</v>
      </c>
      <c r="D29" s="562">
        <v>450800</v>
      </c>
      <c r="E29" s="266">
        <f t="shared" ref="E29:E32" si="2">1-D29/C29</f>
        <v>0.0998402555910544</v>
      </c>
      <c r="F29" s="282">
        <v>2800</v>
      </c>
      <c r="G29" s="917"/>
    </row>
    <row r="30" s="238" customFormat="1" ht="26.1" customHeight="1" spans="1:7">
      <c r="A30" s="621"/>
      <c r="B30" s="918" t="s">
        <v>519</v>
      </c>
      <c r="C30" s="454">
        <v>539800</v>
      </c>
      <c r="D30" s="562">
        <v>489800</v>
      </c>
      <c r="E30" s="266">
        <f t="shared" si="2"/>
        <v>0.0926268988514265</v>
      </c>
      <c r="F30" s="282"/>
      <c r="G30" s="917"/>
    </row>
    <row r="31" s="238" customFormat="1" ht="26.1" customHeight="1" spans="1:6">
      <c r="A31" s="621"/>
      <c r="B31" s="918" t="s">
        <v>520</v>
      </c>
      <c r="C31" s="454">
        <v>649800</v>
      </c>
      <c r="D31" s="553">
        <v>597800</v>
      </c>
      <c r="E31" s="266">
        <f t="shared" si="2"/>
        <v>0.0800246229609111</v>
      </c>
      <c r="F31" s="282"/>
    </row>
    <row r="32" s="238" customFormat="1" ht="26.1" customHeight="1" spans="1:6">
      <c r="A32" s="621"/>
      <c r="B32" s="918" t="s">
        <v>521</v>
      </c>
      <c r="C32" s="454">
        <v>763800</v>
      </c>
      <c r="D32" s="553">
        <v>677800</v>
      </c>
      <c r="E32" s="266">
        <f t="shared" si="2"/>
        <v>0.112594920136161</v>
      </c>
      <c r="F32" s="282"/>
    </row>
    <row r="33" s="238" customFormat="1" ht="41.1" customHeight="1" spans="1:6">
      <c r="A33" s="622"/>
      <c r="B33" s="919" t="s">
        <v>522</v>
      </c>
      <c r="C33" s="920"/>
      <c r="D33" s="920"/>
      <c r="E33" s="921"/>
      <c r="F33" s="286"/>
    </row>
    <row r="34" s="238" customFormat="1" ht="47.25" customHeight="1" spans="1:6">
      <c r="A34" s="234" t="s">
        <v>265</v>
      </c>
      <c r="B34" s="234"/>
      <c r="C34" s="235"/>
      <c r="D34" s="235"/>
      <c r="E34" s="234"/>
      <c r="F34" s="234"/>
    </row>
  </sheetData>
  <mergeCells count="18">
    <mergeCell ref="A1:F1"/>
    <mergeCell ref="A2:F2"/>
    <mergeCell ref="A3:F3"/>
    <mergeCell ref="A4:F4"/>
    <mergeCell ref="A5:F5"/>
    <mergeCell ref="B11:E11"/>
    <mergeCell ref="B19:E19"/>
    <mergeCell ref="B27:E27"/>
    <mergeCell ref="B33:E33"/>
    <mergeCell ref="A34:F34"/>
    <mergeCell ref="A7:A11"/>
    <mergeCell ref="A13:A19"/>
    <mergeCell ref="A21:A27"/>
    <mergeCell ref="A29:A33"/>
    <mergeCell ref="F7:F11"/>
    <mergeCell ref="F13:F19"/>
    <mergeCell ref="F21:F27"/>
    <mergeCell ref="F29:F3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29"/>
  <sheetViews>
    <sheetView workbookViewId="0">
      <selection activeCell="A1" sqref="A1:F1"/>
    </sheetView>
  </sheetViews>
  <sheetFormatPr defaultColWidth="9" defaultRowHeight="16.5" outlineLevelCol="6"/>
  <cols>
    <col min="1" max="1" width="14.625" style="237" customWidth="1"/>
    <col min="2" max="2" width="67.375" style="237" customWidth="1"/>
    <col min="3" max="4" width="20.625" style="842" customWidth="1"/>
    <col min="5" max="6" width="20.625" style="237" customWidth="1"/>
    <col min="7" max="16384" width="9" style="237"/>
  </cols>
  <sheetData>
    <row r="1" ht="39.95" customHeight="1" spans="1:6">
      <c r="A1" s="12" t="s">
        <v>523</v>
      </c>
      <c r="B1" s="250"/>
      <c r="C1" s="14"/>
      <c r="D1" s="14"/>
      <c r="E1" s="250"/>
      <c r="F1" s="252"/>
    </row>
    <row r="2" ht="30" customHeight="1" spans="1:6">
      <c r="A2" s="843" t="s">
        <v>524</v>
      </c>
      <c r="B2" s="843"/>
      <c r="C2" s="844"/>
      <c r="D2" s="844"/>
      <c r="E2" s="843"/>
      <c r="F2" s="843"/>
    </row>
    <row r="3" ht="30" customHeight="1" spans="1:6">
      <c r="A3" s="20" t="s">
        <v>525</v>
      </c>
      <c r="B3" s="845"/>
      <c r="C3" s="846"/>
      <c r="D3" s="846"/>
      <c r="E3" s="847"/>
      <c r="F3" s="848"/>
    </row>
    <row r="4" ht="30" customHeight="1" spans="1:6">
      <c r="A4" s="849" t="s">
        <v>526</v>
      </c>
      <c r="B4" s="850"/>
      <c r="C4" s="851"/>
      <c r="D4" s="851"/>
      <c r="E4" s="852"/>
      <c r="F4" s="853"/>
    </row>
    <row r="5" s="2" customFormat="1" ht="33.95" customHeight="1" spans="1:6">
      <c r="A5" s="25" t="s">
        <v>465</v>
      </c>
      <c r="B5" s="25" t="s">
        <v>466</v>
      </c>
      <c r="C5" s="854" t="s">
        <v>178</v>
      </c>
      <c r="D5" s="855" t="s">
        <v>179</v>
      </c>
      <c r="E5" s="856" t="s">
        <v>180</v>
      </c>
      <c r="F5" s="25" t="s">
        <v>401</v>
      </c>
    </row>
    <row r="6" ht="25.9" customHeight="1" spans="1:7">
      <c r="A6" s="857" t="s">
        <v>527</v>
      </c>
      <c r="B6" s="858" t="s">
        <v>528</v>
      </c>
      <c r="C6" s="859">
        <v>399800</v>
      </c>
      <c r="D6" s="860">
        <v>316303</v>
      </c>
      <c r="E6" s="861">
        <f t="shared" ref="E6:E16" si="0">1-D6/C6</f>
        <v>0.208846923461731</v>
      </c>
      <c r="F6" s="862">
        <v>2800</v>
      </c>
      <c r="G6" s="863"/>
    </row>
    <row r="7" ht="26.1" customHeight="1" spans="1:7">
      <c r="A7" s="864"/>
      <c r="B7" s="865" t="s">
        <v>529</v>
      </c>
      <c r="C7" s="860">
        <v>479800</v>
      </c>
      <c r="D7" s="860">
        <v>375103</v>
      </c>
      <c r="E7" s="861">
        <f t="shared" si="0"/>
        <v>0.218209670696123</v>
      </c>
      <c r="F7" s="866"/>
      <c r="G7" s="863"/>
    </row>
    <row r="8" ht="26.1" customHeight="1" spans="1:7">
      <c r="A8" s="864"/>
      <c r="B8" s="865" t="s">
        <v>530</v>
      </c>
      <c r="C8" s="860">
        <v>484800</v>
      </c>
      <c r="D8" s="860">
        <v>385055</v>
      </c>
      <c r="E8" s="861">
        <f t="shared" si="0"/>
        <v>0.205744636963696</v>
      </c>
      <c r="F8" s="866"/>
      <c r="G8" s="863"/>
    </row>
    <row r="9" ht="26.1" customHeight="1" spans="1:7">
      <c r="A9" s="864"/>
      <c r="B9" s="865" t="s">
        <v>531</v>
      </c>
      <c r="C9" s="860">
        <v>499800</v>
      </c>
      <c r="D9" s="860">
        <v>394803</v>
      </c>
      <c r="E9" s="861">
        <f t="shared" si="0"/>
        <v>0.210078031212485</v>
      </c>
      <c r="F9" s="866"/>
      <c r="G9" s="863"/>
    </row>
    <row r="10" ht="26.1" customHeight="1" spans="1:7">
      <c r="A10" s="864"/>
      <c r="B10" s="865" t="s">
        <v>532</v>
      </c>
      <c r="C10" s="860">
        <v>504800</v>
      </c>
      <c r="D10" s="860">
        <v>404105</v>
      </c>
      <c r="E10" s="861">
        <f t="shared" si="0"/>
        <v>0.199475039619651</v>
      </c>
      <c r="F10" s="866"/>
      <c r="G10" s="863"/>
    </row>
    <row r="11" ht="26.1" customHeight="1" spans="1:7">
      <c r="A11" s="864"/>
      <c r="B11" s="865" t="s">
        <v>533</v>
      </c>
      <c r="C11" s="860">
        <v>504800</v>
      </c>
      <c r="D11" s="860">
        <v>399803</v>
      </c>
      <c r="E11" s="861">
        <f t="shared" si="0"/>
        <v>0.207997226624406</v>
      </c>
      <c r="F11" s="866"/>
      <c r="G11" s="863"/>
    </row>
    <row r="12" ht="26.1" customHeight="1" spans="1:7">
      <c r="A12" s="864"/>
      <c r="B12" s="865" t="s">
        <v>534</v>
      </c>
      <c r="C12" s="860">
        <v>509800</v>
      </c>
      <c r="D12" s="860">
        <v>409105</v>
      </c>
      <c r="E12" s="861">
        <f t="shared" si="0"/>
        <v>0.197518634758729</v>
      </c>
      <c r="F12" s="866"/>
      <c r="G12" s="863"/>
    </row>
    <row r="13" ht="26.1" customHeight="1" spans="1:7">
      <c r="A13" s="864"/>
      <c r="B13" s="865" t="s">
        <v>535</v>
      </c>
      <c r="C13" s="860">
        <v>514800</v>
      </c>
      <c r="D13" s="860">
        <v>412717</v>
      </c>
      <c r="E13" s="861">
        <f t="shared" si="0"/>
        <v>0.198296425796426</v>
      </c>
      <c r="F13" s="866"/>
      <c r="G13" s="863"/>
    </row>
    <row r="14" ht="26.1" customHeight="1" spans="1:7">
      <c r="A14" s="864"/>
      <c r="B14" s="865" t="s">
        <v>536</v>
      </c>
      <c r="C14" s="860">
        <v>559800</v>
      </c>
      <c r="D14" s="860">
        <v>433903</v>
      </c>
      <c r="E14" s="861">
        <f t="shared" si="0"/>
        <v>0.224896391568417</v>
      </c>
      <c r="F14" s="866"/>
      <c r="G14" s="863"/>
    </row>
    <row r="15" ht="26.1" customHeight="1" spans="1:7">
      <c r="A15" s="864"/>
      <c r="B15" s="865" t="s">
        <v>537</v>
      </c>
      <c r="C15" s="860">
        <v>564800</v>
      </c>
      <c r="D15" s="860">
        <v>438903</v>
      </c>
      <c r="E15" s="861">
        <f t="shared" si="0"/>
        <v>0.22290545325779</v>
      </c>
      <c r="F15" s="866"/>
      <c r="G15" s="863"/>
    </row>
    <row r="16" ht="26.1" customHeight="1" spans="1:7">
      <c r="A16" s="864"/>
      <c r="B16" s="865" t="s">
        <v>538</v>
      </c>
      <c r="C16" s="860">
        <v>619800</v>
      </c>
      <c r="D16" s="860">
        <v>493003</v>
      </c>
      <c r="E16" s="861">
        <f t="shared" si="0"/>
        <v>0.204577282994514</v>
      </c>
      <c r="F16" s="866"/>
      <c r="G16" s="863"/>
    </row>
    <row r="17" ht="58.15" customHeight="1" spans="1:6">
      <c r="A17" s="867"/>
      <c r="B17" s="868" t="s">
        <v>539</v>
      </c>
      <c r="C17" s="869"/>
      <c r="D17" s="869"/>
      <c r="E17" s="870"/>
      <c r="F17" s="871"/>
    </row>
    <row r="18" s="2" customFormat="1" ht="33.95" customHeight="1" spans="1:6">
      <c r="A18" s="25" t="s">
        <v>465</v>
      </c>
      <c r="B18" s="25" t="s">
        <v>466</v>
      </c>
      <c r="C18" s="854" t="s">
        <v>178</v>
      </c>
      <c r="D18" s="872" t="s">
        <v>179</v>
      </c>
      <c r="E18" s="856" t="s">
        <v>180</v>
      </c>
      <c r="F18" s="163" t="s">
        <v>401</v>
      </c>
    </row>
    <row r="19" ht="26.1" customHeight="1" spans="1:6">
      <c r="A19" s="873" t="s">
        <v>540</v>
      </c>
      <c r="B19" s="865" t="s">
        <v>541</v>
      </c>
      <c r="C19" s="860">
        <v>350800</v>
      </c>
      <c r="D19" s="860">
        <v>258038</v>
      </c>
      <c r="E19" s="861">
        <f t="shared" ref="E19:E26" si="1">1-D19/C19</f>
        <v>0.264429874572406</v>
      </c>
      <c r="F19" s="862">
        <v>2800</v>
      </c>
    </row>
    <row r="20" ht="26.1" customHeight="1" spans="1:6">
      <c r="A20" s="874"/>
      <c r="B20" s="865" t="s">
        <v>542</v>
      </c>
      <c r="C20" s="860">
        <v>359800</v>
      </c>
      <c r="D20" s="860">
        <v>261903</v>
      </c>
      <c r="E20" s="861">
        <f t="shared" si="1"/>
        <v>0.272087270705948</v>
      </c>
      <c r="F20" s="866"/>
    </row>
    <row r="21" ht="26.1" customHeight="1" spans="1:6">
      <c r="A21" s="874"/>
      <c r="B21" s="865" t="s">
        <v>543</v>
      </c>
      <c r="C21" s="860">
        <v>367800</v>
      </c>
      <c r="D21" s="860">
        <v>271969</v>
      </c>
      <c r="E21" s="861">
        <f t="shared" si="1"/>
        <v>0.260551930396955</v>
      </c>
      <c r="F21" s="866"/>
    </row>
    <row r="22" ht="26.1" customHeight="1" spans="1:6">
      <c r="A22" s="874"/>
      <c r="B22" s="865" t="s">
        <v>544</v>
      </c>
      <c r="C22" s="860">
        <v>368800</v>
      </c>
      <c r="D22" s="860">
        <v>265768</v>
      </c>
      <c r="E22" s="861">
        <f t="shared" si="1"/>
        <v>0.279370932754881</v>
      </c>
      <c r="F22" s="866"/>
    </row>
    <row r="23" ht="26.1" customHeight="1" spans="1:6">
      <c r="A23" s="874"/>
      <c r="B23" s="865" t="s">
        <v>545</v>
      </c>
      <c r="C23" s="860">
        <v>391800</v>
      </c>
      <c r="D23" s="860">
        <v>288423</v>
      </c>
      <c r="E23" s="861">
        <f t="shared" si="1"/>
        <v>0.26385145482389</v>
      </c>
      <c r="F23" s="866"/>
    </row>
    <row r="24" ht="26.1" customHeight="1" spans="1:6">
      <c r="A24" s="874"/>
      <c r="B24" s="865" t="s">
        <v>546</v>
      </c>
      <c r="C24" s="860">
        <v>399800</v>
      </c>
      <c r="D24" s="860">
        <v>298424</v>
      </c>
      <c r="E24" s="861">
        <f t="shared" si="1"/>
        <v>0.253566783391696</v>
      </c>
      <c r="F24" s="866"/>
    </row>
    <row r="25" ht="26.1" customHeight="1" spans="1:6">
      <c r="A25" s="874"/>
      <c r="B25" s="865" t="s">
        <v>547</v>
      </c>
      <c r="C25" s="860">
        <v>437800</v>
      </c>
      <c r="D25" s="860">
        <v>323733</v>
      </c>
      <c r="E25" s="861">
        <f t="shared" si="1"/>
        <v>0.260545911375057</v>
      </c>
      <c r="F25" s="866"/>
    </row>
    <row r="26" ht="26.1" customHeight="1" spans="1:6">
      <c r="A26" s="874"/>
      <c r="B26" s="865" t="s">
        <v>548</v>
      </c>
      <c r="C26" s="860">
        <v>469800</v>
      </c>
      <c r="D26" s="860">
        <v>355253</v>
      </c>
      <c r="E26" s="861">
        <f t="shared" si="1"/>
        <v>0.243820774797786</v>
      </c>
      <c r="F26" s="866"/>
    </row>
    <row r="27" ht="60" customHeight="1" spans="1:6">
      <c r="A27" s="875"/>
      <c r="B27" s="876" t="s">
        <v>549</v>
      </c>
      <c r="C27" s="877"/>
      <c r="D27" s="877"/>
      <c r="E27" s="878"/>
      <c r="F27" s="871"/>
    </row>
    <row r="28" s="841" customFormat="1" ht="25.5" customHeight="1" spans="1:6">
      <c r="A28" s="234" t="s">
        <v>265</v>
      </c>
      <c r="B28" s="234"/>
      <c r="C28" s="235"/>
      <c r="D28" s="235"/>
      <c r="E28" s="234"/>
      <c r="F28" s="234"/>
    </row>
    <row r="29" s="841" customFormat="1" ht="18.75" customHeight="1" spans="1:6">
      <c r="A29" s="56" t="s">
        <v>333</v>
      </c>
      <c r="B29" s="56"/>
      <c r="C29" s="99"/>
      <c r="D29" s="99"/>
      <c r="E29" s="56"/>
      <c r="F29" s="56"/>
    </row>
  </sheetData>
  <mergeCells count="12">
    <mergeCell ref="A1:F1"/>
    <mergeCell ref="A2:F2"/>
    <mergeCell ref="A3:F3"/>
    <mergeCell ref="A4:F4"/>
    <mergeCell ref="B17:E17"/>
    <mergeCell ref="B27:E27"/>
    <mergeCell ref="A28:F28"/>
    <mergeCell ref="A29:F29"/>
    <mergeCell ref="A6:A17"/>
    <mergeCell ref="A19:A27"/>
    <mergeCell ref="F6:F17"/>
    <mergeCell ref="F19:F2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57"/>
  <sheetViews>
    <sheetView workbookViewId="0">
      <selection activeCell="A1" sqref="A1:F1"/>
    </sheetView>
  </sheetViews>
  <sheetFormatPr defaultColWidth="9" defaultRowHeight="13.5" outlineLevelCol="5"/>
  <cols>
    <col min="1" max="1" width="14.625" style="805" customWidth="1"/>
    <col min="2" max="2" width="62.5" style="805" customWidth="1"/>
    <col min="3" max="4" width="20.625" style="806" customWidth="1"/>
    <col min="5" max="5" width="20.625" style="807" customWidth="1"/>
    <col min="6" max="6" width="20.625" style="805" customWidth="1"/>
    <col min="7" max="16384" width="9" style="805"/>
  </cols>
  <sheetData>
    <row r="1" ht="39.95" customHeight="1" spans="1:6">
      <c r="A1" s="12" t="s">
        <v>14</v>
      </c>
      <c r="B1" s="250"/>
      <c r="C1" s="14"/>
      <c r="D1" s="14"/>
      <c r="E1" s="250"/>
      <c r="F1" s="252"/>
    </row>
    <row r="2" ht="30" customHeight="1" spans="1:6">
      <c r="A2" s="253" t="s">
        <v>524</v>
      </c>
      <c r="B2" s="254"/>
      <c r="C2" s="255"/>
      <c r="D2" s="255"/>
      <c r="E2" s="254"/>
      <c r="F2" s="257"/>
    </row>
    <row r="3" ht="30" customHeight="1" spans="1:6">
      <c r="A3" s="20" t="s">
        <v>492</v>
      </c>
      <c r="B3" s="346"/>
      <c r="C3" s="22"/>
      <c r="D3" s="22"/>
      <c r="E3" s="346"/>
      <c r="F3" s="347"/>
    </row>
    <row r="4" ht="30" customHeight="1" spans="1:6">
      <c r="A4" s="808" t="s">
        <v>550</v>
      </c>
      <c r="B4" s="809"/>
      <c r="C4" s="810"/>
      <c r="D4" s="810"/>
      <c r="E4" s="809"/>
      <c r="F4" s="811"/>
    </row>
    <row r="5" s="2" customFormat="1" ht="33.95" customHeight="1" spans="1:6">
      <c r="A5" s="25" t="s">
        <v>176</v>
      </c>
      <c r="B5" s="25" t="s">
        <v>200</v>
      </c>
      <c r="C5" s="26" t="s">
        <v>178</v>
      </c>
      <c r="D5" s="27" t="s">
        <v>179</v>
      </c>
      <c r="E5" s="28" t="s">
        <v>180</v>
      </c>
      <c r="F5" s="25" t="s">
        <v>401</v>
      </c>
    </row>
    <row r="6" s="616" customFormat="1" ht="26.25" customHeight="1" spans="1:6">
      <c r="A6" s="692" t="s">
        <v>551</v>
      </c>
      <c r="B6" s="812" t="s">
        <v>552</v>
      </c>
      <c r="C6" s="583">
        <v>309800</v>
      </c>
      <c r="D6" s="44">
        <v>276283</v>
      </c>
      <c r="E6" s="813">
        <f t="shared" ref="E6:E16" si="0">1-D6/C6</f>
        <v>0.108189154293092</v>
      </c>
      <c r="F6" s="814">
        <v>2800</v>
      </c>
    </row>
    <row r="7" s="616" customFormat="1" ht="26.25" customHeight="1" spans="1:6">
      <c r="A7" s="692"/>
      <c r="B7" s="812" t="s">
        <v>553</v>
      </c>
      <c r="C7" s="583">
        <v>309800</v>
      </c>
      <c r="D7" s="44">
        <v>276283</v>
      </c>
      <c r="E7" s="813">
        <f t="shared" si="0"/>
        <v>0.108189154293092</v>
      </c>
      <c r="F7" s="814"/>
    </row>
    <row r="8" s="616" customFormat="1" ht="26.25" customHeight="1" spans="1:6">
      <c r="A8" s="692"/>
      <c r="B8" s="812" t="s">
        <v>554</v>
      </c>
      <c r="C8" s="583">
        <v>329800</v>
      </c>
      <c r="D8" s="44">
        <v>294183</v>
      </c>
      <c r="E8" s="813">
        <f t="shared" si="0"/>
        <v>0.107995755003032</v>
      </c>
      <c r="F8" s="814"/>
    </row>
    <row r="9" s="616" customFormat="1" ht="26.25" customHeight="1" spans="1:6">
      <c r="A9" s="692"/>
      <c r="B9" s="812" t="s">
        <v>555</v>
      </c>
      <c r="C9" s="583">
        <v>329800</v>
      </c>
      <c r="D9" s="44">
        <v>294183</v>
      </c>
      <c r="E9" s="813">
        <f t="shared" si="0"/>
        <v>0.107995755003032</v>
      </c>
      <c r="F9" s="814"/>
    </row>
    <row r="10" s="616" customFormat="1" ht="26.25" customHeight="1" spans="1:6">
      <c r="A10" s="692"/>
      <c r="B10" s="812" t="s">
        <v>556</v>
      </c>
      <c r="C10" s="583">
        <v>359800</v>
      </c>
      <c r="D10" s="44">
        <v>321033</v>
      </c>
      <c r="E10" s="813">
        <f t="shared" si="0"/>
        <v>0.107745969983324</v>
      </c>
      <c r="F10" s="814"/>
    </row>
    <row r="11" s="616" customFormat="1" ht="26.25" customHeight="1" spans="1:6">
      <c r="A11" s="692"/>
      <c r="B11" s="812" t="s">
        <v>557</v>
      </c>
      <c r="C11" s="583">
        <v>359800</v>
      </c>
      <c r="D11" s="44">
        <v>321033</v>
      </c>
      <c r="E11" s="813">
        <f t="shared" si="0"/>
        <v>0.107745969983324</v>
      </c>
      <c r="F11" s="814"/>
    </row>
    <row r="12" s="616" customFormat="1" ht="26.25" customHeight="1" spans="1:6">
      <c r="A12" s="692"/>
      <c r="B12" s="812" t="s">
        <v>558</v>
      </c>
      <c r="C12" s="583">
        <v>379800</v>
      </c>
      <c r="D12" s="44">
        <v>338933</v>
      </c>
      <c r="E12" s="813">
        <f t="shared" si="0"/>
        <v>0.107601369141654</v>
      </c>
      <c r="F12" s="814"/>
    </row>
    <row r="13" s="616" customFormat="1" ht="26.25" customHeight="1" spans="1:6">
      <c r="A13" s="692"/>
      <c r="B13" s="812" t="s">
        <v>559</v>
      </c>
      <c r="C13" s="583">
        <v>379800</v>
      </c>
      <c r="D13" s="44">
        <v>338933</v>
      </c>
      <c r="E13" s="813">
        <f t="shared" si="0"/>
        <v>0.107601369141654</v>
      </c>
      <c r="F13" s="814"/>
    </row>
    <row r="14" s="616" customFormat="1" ht="26.25" customHeight="1" spans="1:6">
      <c r="A14" s="692"/>
      <c r="B14" s="812" t="s">
        <v>560</v>
      </c>
      <c r="C14" s="583">
        <v>399800</v>
      </c>
      <c r="D14" s="44">
        <v>356833</v>
      </c>
      <c r="E14" s="813">
        <f t="shared" si="0"/>
        <v>0.107471235617809</v>
      </c>
      <c r="F14" s="814"/>
    </row>
    <row r="15" s="616" customFormat="1" ht="26.25" customHeight="1" spans="1:6">
      <c r="A15" s="692"/>
      <c r="B15" s="812" t="s">
        <v>561</v>
      </c>
      <c r="C15" s="583">
        <v>399800</v>
      </c>
      <c r="D15" s="44">
        <v>356833</v>
      </c>
      <c r="E15" s="813">
        <f t="shared" si="0"/>
        <v>0.107471235617809</v>
      </c>
      <c r="F15" s="814"/>
    </row>
    <row r="16" s="616" customFormat="1" ht="26.25" customHeight="1" spans="1:6">
      <c r="A16" s="692"/>
      <c r="B16" s="812" t="s">
        <v>562</v>
      </c>
      <c r="C16" s="583">
        <v>389800</v>
      </c>
      <c r="D16" s="44">
        <v>347883</v>
      </c>
      <c r="E16" s="813">
        <f t="shared" si="0"/>
        <v>0.107534633145203</v>
      </c>
      <c r="F16" s="814"/>
    </row>
    <row r="17" s="616" customFormat="1" ht="93.95" customHeight="1" spans="1:6">
      <c r="A17" s="692"/>
      <c r="B17" s="47" t="s">
        <v>563</v>
      </c>
      <c r="C17" s="815"/>
      <c r="D17" s="815"/>
      <c r="E17" s="47"/>
      <c r="F17" s="814"/>
    </row>
    <row r="18" s="2" customFormat="1" ht="33.95" customHeight="1" spans="1:6">
      <c r="A18" s="186" t="s">
        <v>176</v>
      </c>
      <c r="B18" s="186" t="s">
        <v>200</v>
      </c>
      <c r="C18" s="325" t="s">
        <v>178</v>
      </c>
      <c r="D18" s="326" t="s">
        <v>179</v>
      </c>
      <c r="E18" s="213" t="s">
        <v>180</v>
      </c>
      <c r="F18" s="186" t="s">
        <v>401</v>
      </c>
    </row>
    <row r="19" s="616" customFormat="1" ht="26.25" customHeight="1" spans="1:6">
      <c r="A19" s="703" t="s">
        <v>564</v>
      </c>
      <c r="B19" s="812" t="s">
        <v>565</v>
      </c>
      <c r="C19" s="583">
        <v>229800</v>
      </c>
      <c r="D19" s="44">
        <v>195583</v>
      </c>
      <c r="E19" s="816">
        <f t="shared" ref="E19:E26" si="1">1-D19/C19</f>
        <v>0.148899042645779</v>
      </c>
      <c r="F19" s="814">
        <v>2500</v>
      </c>
    </row>
    <row r="20" s="616" customFormat="1" ht="26.25" customHeight="1" spans="1:6">
      <c r="A20" s="703"/>
      <c r="B20" s="812" t="s">
        <v>566</v>
      </c>
      <c r="C20" s="583">
        <v>249800</v>
      </c>
      <c r="D20" s="44">
        <v>213483</v>
      </c>
      <c r="E20" s="816">
        <f t="shared" si="1"/>
        <v>0.145384307445957</v>
      </c>
      <c r="F20" s="814"/>
    </row>
    <row r="21" s="616" customFormat="1" ht="26.25" customHeight="1" spans="1:6">
      <c r="A21" s="703"/>
      <c r="B21" s="812" t="s">
        <v>567</v>
      </c>
      <c r="C21" s="583">
        <v>279800</v>
      </c>
      <c r="D21" s="44">
        <v>240333</v>
      </c>
      <c r="E21" s="816">
        <f t="shared" si="1"/>
        <v>0.141054324517513</v>
      </c>
      <c r="F21" s="814"/>
    </row>
    <row r="22" s="616" customFormat="1" ht="26.25" customHeight="1" spans="1:6">
      <c r="A22" s="703"/>
      <c r="B22" s="812" t="s">
        <v>568</v>
      </c>
      <c r="C22" s="583">
        <v>249800</v>
      </c>
      <c r="D22" s="44">
        <v>213483</v>
      </c>
      <c r="E22" s="816">
        <f t="shared" si="1"/>
        <v>0.145384307445957</v>
      </c>
      <c r="F22" s="814"/>
    </row>
    <row r="23" s="616" customFormat="1" ht="26.25" customHeight="1" spans="1:6">
      <c r="A23" s="703"/>
      <c r="B23" s="812" t="s">
        <v>569</v>
      </c>
      <c r="C23" s="583">
        <v>269800</v>
      </c>
      <c r="D23" s="44">
        <v>231383</v>
      </c>
      <c r="E23" s="816">
        <f t="shared" si="1"/>
        <v>0.142390659747962</v>
      </c>
      <c r="F23" s="814"/>
    </row>
    <row r="24" s="616" customFormat="1" ht="26.25" customHeight="1" spans="1:6">
      <c r="A24" s="703"/>
      <c r="B24" s="812" t="s">
        <v>570</v>
      </c>
      <c r="C24" s="583">
        <v>299800</v>
      </c>
      <c r="D24" s="44">
        <v>258233</v>
      </c>
      <c r="E24" s="816">
        <f t="shared" si="1"/>
        <v>0.1386490993996</v>
      </c>
      <c r="F24" s="814"/>
    </row>
    <row r="25" s="616" customFormat="1" ht="26.25" customHeight="1" spans="1:6">
      <c r="A25" s="703"/>
      <c r="B25" s="812" t="s">
        <v>571</v>
      </c>
      <c r="C25" s="583">
        <v>309800</v>
      </c>
      <c r="D25" s="44">
        <v>267183</v>
      </c>
      <c r="E25" s="816">
        <f t="shared" si="1"/>
        <v>0.137562943834732</v>
      </c>
      <c r="F25" s="814"/>
    </row>
    <row r="26" s="616" customFormat="1" ht="26.25" customHeight="1" spans="1:6">
      <c r="A26" s="703"/>
      <c r="B26" s="812" t="s">
        <v>572</v>
      </c>
      <c r="C26" s="583">
        <v>315800</v>
      </c>
      <c r="D26" s="44">
        <v>272553</v>
      </c>
      <c r="E26" s="816">
        <f t="shared" si="1"/>
        <v>0.136944268524383</v>
      </c>
      <c r="F26" s="814"/>
    </row>
    <row r="27" s="616" customFormat="1" ht="42.95" customHeight="1" spans="1:6">
      <c r="A27" s="602"/>
      <c r="B27" s="588" t="s">
        <v>573</v>
      </c>
      <c r="C27" s="817"/>
      <c r="D27" s="817"/>
      <c r="E27" s="592"/>
      <c r="F27" s="818"/>
    </row>
    <row r="28" s="2" customFormat="1" ht="33.95" customHeight="1" spans="1:6">
      <c r="A28" s="25" t="s">
        <v>176</v>
      </c>
      <c r="B28" s="25" t="s">
        <v>200</v>
      </c>
      <c r="C28" s="26" t="s">
        <v>178</v>
      </c>
      <c r="D28" s="27" t="s">
        <v>179</v>
      </c>
      <c r="E28" s="28" t="s">
        <v>180</v>
      </c>
      <c r="F28" s="25" t="s">
        <v>401</v>
      </c>
    </row>
    <row r="29" s="11" customFormat="1" ht="26.25" customHeight="1" spans="1:6">
      <c r="A29" s="620" t="s">
        <v>574</v>
      </c>
      <c r="B29" s="42" t="s">
        <v>575</v>
      </c>
      <c r="C29" s="614">
        <v>169800</v>
      </c>
      <c r="D29" s="44">
        <v>132079</v>
      </c>
      <c r="E29" s="813">
        <f>1-D29/C29</f>
        <v>0.222149587750294</v>
      </c>
      <c r="F29" s="819">
        <v>2200</v>
      </c>
    </row>
    <row r="30" s="11" customFormat="1" ht="26.25" customHeight="1" spans="1:6">
      <c r="A30" s="621"/>
      <c r="B30" s="42" t="s">
        <v>576</v>
      </c>
      <c r="C30" s="614">
        <v>179800</v>
      </c>
      <c r="D30" s="44">
        <v>141229</v>
      </c>
      <c r="E30" s="813">
        <f>1-D30/C30</f>
        <v>0.214521690767519</v>
      </c>
      <c r="F30" s="820"/>
    </row>
    <row r="31" s="11" customFormat="1" ht="26.25" customHeight="1" spans="1:6">
      <c r="A31" s="621"/>
      <c r="B31" s="42" t="s">
        <v>577</v>
      </c>
      <c r="C31" s="614">
        <v>189800</v>
      </c>
      <c r="D31" s="44">
        <v>150379</v>
      </c>
      <c r="E31" s="813">
        <f>1-D31/C31</f>
        <v>0.207697576396207</v>
      </c>
      <c r="F31" s="820"/>
    </row>
    <row r="32" s="11" customFormat="1" ht="26.25" customHeight="1" spans="1:6">
      <c r="A32" s="621"/>
      <c r="B32" s="42" t="s">
        <v>578</v>
      </c>
      <c r="C32" s="614">
        <v>199800</v>
      </c>
      <c r="D32" s="44">
        <v>159529</v>
      </c>
      <c r="E32" s="813">
        <f>1-D32/C32</f>
        <v>0.201556556556557</v>
      </c>
      <c r="F32" s="820"/>
    </row>
    <row r="33" s="11" customFormat="1" ht="26.25" customHeight="1" spans="1:6">
      <c r="A33" s="621"/>
      <c r="B33" s="42" t="s">
        <v>579</v>
      </c>
      <c r="C33" s="614">
        <v>219800</v>
      </c>
      <c r="D33" s="44">
        <v>177829</v>
      </c>
      <c r="E33" s="813">
        <f>1-D33/C33</f>
        <v>0.190950864422202</v>
      </c>
      <c r="F33" s="820"/>
    </row>
    <row r="34" s="11" customFormat="1" ht="54.95" customHeight="1" spans="1:6">
      <c r="A34" s="622"/>
      <c r="B34" s="821" t="s">
        <v>580</v>
      </c>
      <c r="C34" s="822"/>
      <c r="D34" s="822"/>
      <c r="E34" s="821"/>
      <c r="F34" s="823"/>
    </row>
    <row r="35" s="2" customFormat="1" ht="33.95" customHeight="1" spans="1:6">
      <c r="A35" s="163" t="s">
        <v>176</v>
      </c>
      <c r="B35" s="163" t="s">
        <v>200</v>
      </c>
      <c r="C35" s="277" t="s">
        <v>178</v>
      </c>
      <c r="D35" s="278" t="s">
        <v>179</v>
      </c>
      <c r="E35" s="178" t="s">
        <v>180</v>
      </c>
      <c r="F35" s="25" t="s">
        <v>401</v>
      </c>
    </row>
    <row r="36" s="616" customFormat="1" ht="26.25" customHeight="1" spans="1:6">
      <c r="A36" s="621" t="s">
        <v>581</v>
      </c>
      <c r="B36" s="824" t="s">
        <v>582</v>
      </c>
      <c r="C36" s="614">
        <v>157800</v>
      </c>
      <c r="D36" s="825">
        <v>133149</v>
      </c>
      <c r="E36" s="813">
        <f t="shared" ref="E36:E41" si="2">1-D36/C36</f>
        <v>0.156216730038023</v>
      </c>
      <c r="F36" s="826">
        <v>2200</v>
      </c>
    </row>
    <row r="37" s="616" customFormat="1" ht="26.25" customHeight="1" spans="1:6">
      <c r="A37" s="621"/>
      <c r="B37" s="824" t="s">
        <v>583</v>
      </c>
      <c r="C37" s="614">
        <v>169800</v>
      </c>
      <c r="D37" s="825">
        <v>144009</v>
      </c>
      <c r="E37" s="813">
        <f t="shared" si="2"/>
        <v>0.151890459363958</v>
      </c>
      <c r="F37" s="826"/>
    </row>
    <row r="38" s="616" customFormat="1" ht="26.25" customHeight="1" spans="1:6">
      <c r="A38" s="621"/>
      <c r="B38" s="824" t="s">
        <v>584</v>
      </c>
      <c r="C38" s="614">
        <v>187800</v>
      </c>
      <c r="D38" s="825">
        <v>160299</v>
      </c>
      <c r="E38" s="813">
        <f t="shared" si="2"/>
        <v>0.146437699680511</v>
      </c>
      <c r="F38" s="826"/>
    </row>
    <row r="39" s="616" customFormat="1" ht="26.25" customHeight="1" spans="1:6">
      <c r="A39" s="621"/>
      <c r="B39" s="824" t="s">
        <v>585</v>
      </c>
      <c r="C39" s="614">
        <v>179800</v>
      </c>
      <c r="D39" s="825">
        <v>153059</v>
      </c>
      <c r="E39" s="813">
        <f t="shared" si="2"/>
        <v>0.148726362625139</v>
      </c>
      <c r="F39" s="826"/>
    </row>
    <row r="40" s="616" customFormat="1" ht="26.25" customHeight="1" spans="1:6">
      <c r="A40" s="621"/>
      <c r="B40" s="824" t="s">
        <v>586</v>
      </c>
      <c r="C40" s="614">
        <v>199800</v>
      </c>
      <c r="D40" s="825">
        <v>171159</v>
      </c>
      <c r="E40" s="813">
        <f t="shared" si="2"/>
        <v>0.143348348348348</v>
      </c>
      <c r="F40" s="826"/>
    </row>
    <row r="41" s="616" customFormat="1" ht="26.25" customHeight="1" spans="1:6">
      <c r="A41" s="621"/>
      <c r="B41" s="824" t="s">
        <v>587</v>
      </c>
      <c r="C41" s="614">
        <v>216800</v>
      </c>
      <c r="D41" s="825">
        <v>186544</v>
      </c>
      <c r="E41" s="813">
        <f t="shared" si="2"/>
        <v>0.139557195571956</v>
      </c>
      <c r="F41" s="826"/>
    </row>
    <row r="42" s="616" customFormat="1" ht="26.25" customHeight="1" spans="1:6">
      <c r="A42" s="621"/>
      <c r="B42" s="42" t="s">
        <v>588</v>
      </c>
      <c r="C42" s="44">
        <v>189800</v>
      </c>
      <c r="D42" s="44">
        <v>162109</v>
      </c>
      <c r="E42" s="813">
        <f t="shared" ref="E42:E44" si="3">1-D42/C42</f>
        <v>0.145895679662803</v>
      </c>
      <c r="F42" s="826"/>
    </row>
    <row r="43" s="616" customFormat="1" ht="26.25" customHeight="1" spans="1:6">
      <c r="A43" s="621"/>
      <c r="B43" s="827" t="s">
        <v>589</v>
      </c>
      <c r="C43" s="828">
        <v>219800</v>
      </c>
      <c r="D43" s="828">
        <v>189259</v>
      </c>
      <c r="E43" s="829">
        <f t="shared" si="3"/>
        <v>0.138949044585987</v>
      </c>
      <c r="F43" s="826"/>
    </row>
    <row r="44" s="616" customFormat="1" ht="26.25" customHeight="1" spans="1:6">
      <c r="A44" s="621"/>
      <c r="B44" s="827" t="s">
        <v>590</v>
      </c>
      <c r="C44" s="828">
        <v>224800</v>
      </c>
      <c r="D44" s="828">
        <v>193784</v>
      </c>
      <c r="E44" s="829">
        <f t="shared" si="3"/>
        <v>0.13797153024911</v>
      </c>
      <c r="F44" s="826"/>
    </row>
    <row r="45" s="616" customFormat="1" ht="54.95" customHeight="1" spans="1:6">
      <c r="A45" s="622"/>
      <c r="B45" s="830" t="s">
        <v>591</v>
      </c>
      <c r="C45" s="831"/>
      <c r="D45" s="831"/>
      <c r="E45" s="831"/>
      <c r="F45" s="832"/>
    </row>
    <row r="46" s="803" customFormat="1" ht="45" customHeight="1" spans="1:6">
      <c r="A46" s="163" t="s">
        <v>176</v>
      </c>
      <c r="B46" s="163" t="s">
        <v>200</v>
      </c>
      <c r="C46" s="277" t="s">
        <v>178</v>
      </c>
      <c r="D46" s="278" t="s">
        <v>179</v>
      </c>
      <c r="E46" s="178" t="s">
        <v>180</v>
      </c>
      <c r="F46" s="163" t="s">
        <v>401</v>
      </c>
    </row>
    <row r="47" s="803" customFormat="1" ht="26.25" customHeight="1" spans="1:6">
      <c r="A47" s="833" t="s">
        <v>592</v>
      </c>
      <c r="B47" s="834" t="s">
        <v>593</v>
      </c>
      <c r="C47" s="44">
        <v>239800</v>
      </c>
      <c r="D47" s="44">
        <v>217915</v>
      </c>
      <c r="E47" s="813">
        <f t="shared" ref="E47:E54" si="4">1-D47/C47</f>
        <v>0.0912635529608007</v>
      </c>
      <c r="F47" s="835">
        <v>2500</v>
      </c>
    </row>
    <row r="48" s="803" customFormat="1" ht="26.25" customHeight="1" spans="1:6">
      <c r="A48" s="833"/>
      <c r="B48" s="834" t="s">
        <v>594</v>
      </c>
      <c r="C48" s="44">
        <v>263800</v>
      </c>
      <c r="D48" s="44">
        <v>240115</v>
      </c>
      <c r="E48" s="813">
        <f t="shared" si="4"/>
        <v>0.0897839272175891</v>
      </c>
      <c r="F48" s="836"/>
    </row>
    <row r="49" s="803" customFormat="1" ht="26.25" customHeight="1" spans="1:6">
      <c r="A49" s="833"/>
      <c r="B49" s="834" t="s">
        <v>595</v>
      </c>
      <c r="C49" s="44">
        <v>266800</v>
      </c>
      <c r="D49" s="44">
        <v>242890</v>
      </c>
      <c r="E49" s="813">
        <f t="shared" si="4"/>
        <v>0.0896176911544228</v>
      </c>
      <c r="F49" s="836"/>
    </row>
    <row r="50" s="803" customFormat="1" ht="26.25" customHeight="1" spans="1:6">
      <c r="A50" s="833"/>
      <c r="B50" s="834" t="s">
        <v>596</v>
      </c>
      <c r="C50" s="44">
        <v>279800</v>
      </c>
      <c r="D50" s="44">
        <v>254915</v>
      </c>
      <c r="E50" s="813">
        <f t="shared" si="4"/>
        <v>0.0889385275196569</v>
      </c>
      <c r="F50" s="836"/>
    </row>
    <row r="51" s="803" customFormat="1" ht="26.25" customHeight="1" spans="1:6">
      <c r="A51" s="833"/>
      <c r="B51" s="834" t="s">
        <v>597</v>
      </c>
      <c r="C51" s="44">
        <v>282800</v>
      </c>
      <c r="D51" s="44">
        <v>257690</v>
      </c>
      <c r="E51" s="813">
        <f t="shared" si="4"/>
        <v>0.0887906647807638</v>
      </c>
      <c r="F51" s="836"/>
    </row>
    <row r="52" s="803" customFormat="1" ht="26.25" customHeight="1" spans="1:6">
      <c r="A52" s="833"/>
      <c r="B52" s="834" t="s">
        <v>598</v>
      </c>
      <c r="C52" s="44">
        <v>349800</v>
      </c>
      <c r="D52" s="44">
        <v>319665</v>
      </c>
      <c r="E52" s="813">
        <f t="shared" si="4"/>
        <v>0.0861492281303602</v>
      </c>
      <c r="F52" s="836"/>
    </row>
    <row r="53" s="803" customFormat="1" ht="26.25" customHeight="1" spans="1:6">
      <c r="A53" s="833"/>
      <c r="B53" s="834" t="s">
        <v>599</v>
      </c>
      <c r="C53" s="44">
        <v>352800</v>
      </c>
      <c r="D53" s="44">
        <v>322440</v>
      </c>
      <c r="E53" s="813">
        <f t="shared" si="4"/>
        <v>0.0860544217687075</v>
      </c>
      <c r="F53" s="836"/>
    </row>
    <row r="54" s="803" customFormat="1" ht="26.25" customHeight="1" spans="1:6">
      <c r="A54" s="833"/>
      <c r="B54" s="834" t="s">
        <v>600</v>
      </c>
      <c r="C54" s="44">
        <v>359800</v>
      </c>
      <c r="D54" s="44">
        <v>328915</v>
      </c>
      <c r="E54" s="813">
        <f t="shared" si="4"/>
        <v>0.0858393551973319</v>
      </c>
      <c r="F54" s="836"/>
    </row>
    <row r="55" s="803" customFormat="1" ht="54.95" customHeight="1" spans="1:6">
      <c r="A55" s="833"/>
      <c r="B55" s="837" t="s">
        <v>601</v>
      </c>
      <c r="C55" s="838"/>
      <c r="D55" s="838"/>
      <c r="E55" s="839"/>
      <c r="F55" s="840"/>
    </row>
    <row r="56" s="804" customFormat="1" ht="25.5" customHeight="1" spans="1:6">
      <c r="A56" s="234" t="s">
        <v>265</v>
      </c>
      <c r="B56" s="234"/>
      <c r="C56" s="235"/>
      <c r="D56" s="235"/>
      <c r="E56" s="234"/>
      <c r="F56" s="234"/>
    </row>
    <row r="57" s="804" customFormat="1" ht="18.75" customHeight="1" spans="1:6">
      <c r="A57" s="234" t="s">
        <v>333</v>
      </c>
      <c r="B57" s="234"/>
      <c r="C57" s="235"/>
      <c r="D57" s="235"/>
      <c r="E57" s="234"/>
      <c r="F57" s="234"/>
    </row>
  </sheetData>
  <mergeCells count="21">
    <mergeCell ref="A1:F1"/>
    <mergeCell ref="A2:F2"/>
    <mergeCell ref="A3:F3"/>
    <mergeCell ref="A4:F4"/>
    <mergeCell ref="B17:E17"/>
    <mergeCell ref="B27:E27"/>
    <mergeCell ref="B34:E34"/>
    <mergeCell ref="B45:E45"/>
    <mergeCell ref="B55:E55"/>
    <mergeCell ref="A56:F56"/>
    <mergeCell ref="A57:F57"/>
    <mergeCell ref="A6:A17"/>
    <mergeCell ref="A19:A27"/>
    <mergeCell ref="A29:A34"/>
    <mergeCell ref="A36:A45"/>
    <mergeCell ref="A47:A55"/>
    <mergeCell ref="F6:F17"/>
    <mergeCell ref="F19:F27"/>
    <mergeCell ref="F29:F34"/>
    <mergeCell ref="F36:F45"/>
    <mergeCell ref="F47:F5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19</vt:i4>
      </vt:variant>
    </vt:vector>
  </HeadingPairs>
  <TitlesOfParts>
    <vt:vector size="19" baseType="lpstr">
      <vt:lpstr>名录索引</vt:lpstr>
      <vt:lpstr>一汽奥迪</vt:lpstr>
      <vt:lpstr>华晨宝马</vt:lpstr>
      <vt:lpstr>上汽奥迪</vt:lpstr>
      <vt:lpstr>沃尔沃</vt:lpstr>
      <vt:lpstr>奇瑞捷豹路虎</vt:lpstr>
      <vt:lpstr>林肯</vt:lpstr>
      <vt:lpstr>英菲尼迪</vt:lpstr>
      <vt:lpstr>长安福特</vt:lpstr>
      <vt:lpstr>东风日产</vt:lpstr>
      <vt:lpstr>一汽丰田</vt:lpstr>
      <vt:lpstr>广汽丰田</vt:lpstr>
      <vt:lpstr>上汽通用</vt:lpstr>
      <vt:lpstr>上汽大众</vt:lpstr>
      <vt:lpstr>一汽大众</vt:lpstr>
      <vt:lpstr>东风本田</vt:lpstr>
      <vt:lpstr>广汽本田</vt:lpstr>
      <vt:lpstr>长安马自达</vt:lpstr>
      <vt:lpstr>北京现代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EIo.</cp:lastModifiedBy>
  <dcterms:created xsi:type="dcterms:W3CDTF">2012-01-05T06:06:00Z</dcterms:created>
  <cp:lastPrinted>2016-03-31T01:01:00Z</cp:lastPrinted>
  <dcterms:modified xsi:type="dcterms:W3CDTF">2024-03-27T05:53:04Z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B56F672EECF945BB9F3F161447F04360_13</vt:lpwstr>
  </property>
</Properties>
</file>